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480" windowHeight="11640" activeTab="6"/>
  </bookViews>
  <sheets>
    <sheet name="Mod1" sheetId="1" r:id="rId1"/>
    <sheet name="Anexo Mod.1" sheetId="2" r:id="rId2"/>
    <sheet name="Mod2" sheetId="5" r:id="rId3"/>
    <sheet name="Mod3" sheetId="3" r:id="rId4"/>
    <sheet name="Mod4" sheetId="4" r:id="rId5"/>
    <sheet name="Mod5" sheetId="6" r:id="rId6"/>
    <sheet name="Mod6" sheetId="7" r:id="rId7"/>
  </sheets>
  <externalReferences>
    <externalReference r:id="rId8"/>
    <externalReference r:id="rId9"/>
  </externalReferences>
  <definedNames>
    <definedName name="_xlnm.Print_Area" localSheetId="0">'Mod1'!$A$1:$H$60</definedName>
    <definedName name="_xlnm.Print_Area" localSheetId="4">'Mod4'!$A$1:$H$51</definedName>
  </definedNames>
  <calcPr calcId="124519"/>
  <fileRecoveryPr autoRecover="0"/>
</workbook>
</file>

<file path=xl/calcChain.xml><?xml version="1.0" encoding="utf-8"?>
<calcChain xmlns="http://schemas.openxmlformats.org/spreadsheetml/2006/main">
  <c r="D52" i="1"/>
  <c r="H39"/>
  <c r="H52"/>
  <c r="G52"/>
  <c r="F52"/>
  <c r="C52"/>
  <c r="B52"/>
  <c r="F21"/>
  <c r="H21" s="1"/>
  <c r="F26"/>
  <c r="H26" s="1"/>
  <c r="F25"/>
  <c r="H25" s="1"/>
  <c r="F24"/>
  <c r="H24" s="1"/>
  <c r="F23"/>
  <c r="H23" s="1"/>
  <c r="F22"/>
  <c r="H22" s="1"/>
  <c r="F20"/>
  <c r="H20" s="1"/>
  <c r="F19"/>
  <c r="H19" s="1"/>
  <c r="F18"/>
  <c r="H18" s="1"/>
  <c r="F17"/>
  <c r="H17" s="1"/>
  <c r="F16"/>
  <c r="H16" s="1"/>
  <c r="F15"/>
  <c r="H15" s="1"/>
  <c r="F14"/>
  <c r="H14" s="1"/>
  <c r="F13"/>
  <c r="H13" s="1"/>
  <c r="F12"/>
  <c r="H12" s="1"/>
  <c r="E10"/>
  <c r="E33" s="1"/>
  <c r="H35"/>
  <c r="G35"/>
  <c r="F35"/>
  <c r="C35"/>
  <c r="B35"/>
  <c r="H34"/>
  <c r="G34"/>
  <c r="F34"/>
  <c r="E34"/>
  <c r="C34"/>
  <c r="B34"/>
  <c r="H33"/>
  <c r="G33"/>
  <c r="F33"/>
  <c r="C33"/>
  <c r="B33"/>
  <c r="H32"/>
  <c r="G32"/>
  <c r="F32"/>
  <c r="C32"/>
  <c r="B32"/>
  <c r="H31"/>
  <c r="G31"/>
  <c r="F31"/>
  <c r="C31"/>
  <c r="B31"/>
  <c r="H30"/>
  <c r="G30"/>
  <c r="F30"/>
  <c r="E30"/>
  <c r="C30"/>
  <c r="B30"/>
  <c r="H29"/>
  <c r="G29"/>
  <c r="F29"/>
  <c r="E29"/>
  <c r="C29"/>
  <c r="B29"/>
  <c r="C26"/>
  <c r="B26"/>
  <c r="E25"/>
  <c r="C25"/>
  <c r="B25"/>
  <c r="C24"/>
  <c r="B24"/>
  <c r="C23"/>
  <c r="B23"/>
  <c r="E22"/>
  <c r="C22"/>
  <c r="B22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C11"/>
  <c r="B11"/>
  <c r="J19" i="7"/>
  <c r="J20" s="1"/>
  <c r="I20"/>
  <c r="H20"/>
  <c r="F20"/>
  <c r="E20"/>
  <c r="D20"/>
  <c r="C20"/>
  <c r="B20"/>
  <c r="A5" i="1"/>
  <c r="H11"/>
  <c r="E31"/>
  <c r="E35"/>
  <c r="D10"/>
  <c r="D32" s="1"/>
  <c r="D24"/>
  <c r="D22"/>
  <c r="D29"/>
  <c r="D25"/>
  <c r="D30"/>
  <c r="D35"/>
  <c r="D21"/>
  <c r="D19"/>
  <c r="D17"/>
  <c r="D15"/>
  <c r="D13"/>
  <c r="E23" l="1"/>
  <c r="E26"/>
  <c r="E32"/>
  <c r="D12"/>
  <c r="D14"/>
  <c r="D16"/>
  <c r="D18"/>
  <c r="D20"/>
  <c r="D31"/>
  <c r="D11"/>
  <c r="D34"/>
  <c r="D26"/>
  <c r="D33"/>
  <c r="D23"/>
</calcChain>
</file>

<file path=xl/sharedStrings.xml><?xml version="1.0" encoding="utf-8"?>
<sst xmlns="http://schemas.openxmlformats.org/spreadsheetml/2006/main" count="349" uniqueCount="243">
  <si>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</si>
  <si>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</si>
  <si>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</si>
  <si>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MUNICÍPIO DE TAUBATÉ - FUNDAÇÃO ARTÍSTICA E CULTURAL DA UNIVERSIDADE DE TAUBATÉ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</si>
  <si>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</si>
  <si>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</si>
  <si>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</si>
  <si>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</si>
  <si>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</si>
  <si>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</si>
  <si>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</si>
  <si>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</si>
  <si>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</si>
  <si>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</si>
  <si>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</si>
  <si>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</si>
  <si>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</si>
  <si>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 xml:space="preserve">  Impostos</t>
  </si>
  <si>
    <t xml:space="preserve">      IPTU</t>
  </si>
  <si>
    <t xml:space="preserve">      ISSQN</t>
  </si>
  <si>
    <t xml:space="preserve">      ITBI  </t>
  </si>
  <si>
    <t xml:space="preserve">      IRRF</t>
  </si>
  <si>
    <t xml:space="preserve">  Taxas</t>
  </si>
  <si>
    <t xml:space="preserve">  Contribuição de Melhoria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</si>
  <si>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</si>
  <si>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</si>
  <si>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</si>
  <si>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</si>
  <si>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</si>
  <si>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</si>
  <si>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</si>
  <si>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</si>
  <si>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</si>
  <si>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 xml:space="preserve">    Refinanciamento da Dívida </t>
  </si>
  <si>
    <t xml:space="preserve">    Outras 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</si>
  <si>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</si>
  <si>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</si>
  <si>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</si>
  <si>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</si>
  <si>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</si>
  <si>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</si>
  <si>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</si>
  <si>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</si>
  <si>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</si>
  <si>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</si>
  <si>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</si>
  <si>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</si>
  <si>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</si>
  <si>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</si>
  <si>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</si>
  <si>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</si>
  <si>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</si>
  <si>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Investimentos</t>
  </si>
  <si>
    <t>Inversões Financeiras</t>
  </si>
  <si>
    <t>Amortização da Dívida</t>
  </si>
  <si>
    <t xml:space="preserve">  Amortização do Refin. Dív. Mobil.</t>
  </si>
  <si>
    <t xml:space="preserve">  Outras Amortizações</t>
  </si>
  <si>
    <t>Outras Despesas de Capital</t>
  </si>
  <si>
    <t>Reserva de Contingência (E)</t>
  </si>
  <si>
    <t>DESPESA TOTAL (C+D)</t>
  </si>
  <si>
    <t>SUPERÁVIT/DÉFICIT (A+B–C-D)</t>
  </si>
  <si>
    <t>Diretor Presidente</t>
  </si>
  <si>
    <t>Contabilista</t>
  </si>
  <si>
    <t>RESULTADO DA EXECUÇÃO ORÇAMENTÁRIA PODERES/ÓRGÃOS</t>
  </si>
  <si>
    <t>PODERES/ÓRGÃOS</t>
  </si>
  <si>
    <t xml:space="preserve">Receitas </t>
  </si>
  <si>
    <t>Despesas</t>
  </si>
  <si>
    <t>Resultados</t>
  </si>
  <si>
    <t>Bimestre</t>
  </si>
  <si>
    <t>Acumulado (1)</t>
  </si>
  <si>
    <t>Empenhada</t>
  </si>
  <si>
    <t>Liquidada</t>
  </si>
  <si>
    <t>Acumulado (3)=(1-2)</t>
  </si>
  <si>
    <t>% = (3) / Total  (1)</t>
  </si>
  <si>
    <t>Acumulado (2)</t>
  </si>
  <si>
    <t>ADMINISTRAÇÃO INDIRETA</t>
  </si>
  <si>
    <t>FUNDAÇÃO</t>
  </si>
  <si>
    <t>Fund.Artíst.Cult.Univers.Taubaté</t>
  </si>
  <si>
    <t>TOTAIS:</t>
  </si>
  <si>
    <t xml:space="preserve"> (Artigo  52, Inciso II, alínea “c” da LC. 101/00)</t>
  </si>
  <si>
    <t>Cód. Função</t>
  </si>
  <si>
    <t>Cód. Subf.</t>
  </si>
  <si>
    <t>Funções/Subfunções</t>
  </si>
  <si>
    <t>CULTURA</t>
  </si>
  <si>
    <t>Difusão Cultural</t>
  </si>
  <si>
    <t>TOTAL</t>
  </si>
  <si>
    <t>a empenhar</t>
  </si>
  <si>
    <t>RECEITA CORRENTE LÍQUIDA</t>
  </si>
  <si>
    <t>(Artigo 2º, Inciso IV e 53, Inciso I da LC. 101/00)</t>
  </si>
  <si>
    <t xml:space="preserve">ADMINISTRAÇÃO DIRETA, INDIRETA E FUNDACIONAL </t>
  </si>
  <si>
    <t>RECEITAS CORRENTES</t>
  </si>
  <si>
    <t>MARÇO</t>
  </si>
  <si>
    <t>ABRIL</t>
  </si>
  <si>
    <t>MAIO</t>
  </si>
  <si>
    <t>JULHO</t>
  </si>
  <si>
    <t>SETEMBRO</t>
  </si>
  <si>
    <t>NOVEMBRO</t>
  </si>
  <si>
    <t>JANEIRO</t>
  </si>
  <si>
    <t>Apuração Bimestre Anterior</t>
  </si>
  <si>
    <t>Previsão atualizadada Exercício</t>
  </si>
  <si>
    <t xml:space="preserve">ADMINISTRAÇÃO DIRETA </t>
  </si>
  <si>
    <t xml:space="preserve">ADMINISTRAÇÃO INDIRETA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</si>
  <si>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</si>
  <si>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</si>
  <si>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</si>
  <si>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</si>
  <si>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( - ) DEDUÇÕES </t>
  </si>
  <si>
    <t xml:space="preserve">    Receitas Transf. Intrag. Adm. Dir/Ind.e Fund.</t>
  </si>
  <si>
    <t xml:space="preserve">    Contrib. Serv. Reg.Própr.Previdência</t>
  </si>
  <si>
    <t xml:space="preserve">    Compensação Financ.entre Reg. Prev.</t>
  </si>
  <si>
    <t xml:space="preserve">    FUNDEF </t>
  </si>
  <si>
    <t xml:space="preserve">    Anulação de Restos a Pagar</t>
  </si>
  <si>
    <t xml:space="preserve">    Outras</t>
  </si>
  <si>
    <t xml:space="preserve">    </t>
  </si>
  <si>
    <t>DEMONSTRATIVO DAS RECEITAS E DESPESAS PREVIDENCIÁRIAS</t>
  </si>
  <si>
    <t>(Artigos 53, Inciso II e 50, Inciso IV da LC. 101/00)</t>
  </si>
  <si>
    <t>I –RECEITAS PREVIDENCIÁRIAS</t>
  </si>
  <si>
    <t>Previsão Anual</t>
  </si>
  <si>
    <t>Receitas Realizadas</t>
  </si>
  <si>
    <t>Saldo a Realizar</t>
  </si>
  <si>
    <t>No Bimestre</t>
  </si>
  <si>
    <t>Até o Bimestre</t>
  </si>
  <si>
    <t>Contribuições Patronais</t>
  </si>
  <si>
    <t>Contribuições dos Servidores Ativos</t>
  </si>
  <si>
    <t>Contribuições dos Servidores Inativos</t>
  </si>
  <si>
    <t>Contribuições dos Pensionistas</t>
  </si>
  <si>
    <t>Receitas Patrimoniais</t>
  </si>
  <si>
    <t>Compensações Previdenciárias</t>
  </si>
  <si>
    <t>Alienações de Bens</t>
  </si>
  <si>
    <t>Outras</t>
  </si>
  <si>
    <t>Total</t>
  </si>
  <si>
    <t>II –DESPESAS PREVIDENCIÁRIAS</t>
  </si>
  <si>
    <t>Empenhadas</t>
  </si>
  <si>
    <t>Liquidadas</t>
  </si>
  <si>
    <t>Saldo a Empenhar</t>
  </si>
  <si>
    <t>No  Bimestre</t>
  </si>
  <si>
    <t xml:space="preserve">Inativos </t>
  </si>
  <si>
    <t>Pensionistas</t>
  </si>
  <si>
    <t>Outros Benefícios</t>
  </si>
  <si>
    <t>Outras Despesas</t>
  </si>
  <si>
    <t>III - RESULTADO</t>
  </si>
  <si>
    <t>IV –DISPONIBILIDADES FINANCEIRAS</t>
  </si>
  <si>
    <t>R$</t>
  </si>
  <si>
    <t>Receitas</t>
  </si>
  <si>
    <t xml:space="preserve">Despesas  </t>
  </si>
  <si>
    <t xml:space="preserve">  Orçamentárias</t>
  </si>
  <si>
    <t xml:space="preserve">  Orçamentárias pagas </t>
  </si>
  <si>
    <t xml:space="preserve">  Extra-orçamentárias</t>
  </si>
  <si>
    <t xml:space="preserve">  Inscrição Restos a pagar*</t>
  </si>
  <si>
    <t>Saldo do exercício anterior</t>
  </si>
  <si>
    <t>Saldo Atual</t>
  </si>
  <si>
    <t xml:space="preserve">  Caixa</t>
  </si>
  <si>
    <t xml:space="preserve">  Bancos Conta Movimento</t>
  </si>
  <si>
    <t xml:space="preserve">  Aplicações Financeiras</t>
  </si>
  <si>
    <t>Total Geral</t>
  </si>
  <si>
    <t xml:space="preserve"> * Relativo ao último bimestre</t>
  </si>
  <si>
    <t>RESULTADOS NOMINAL E PRIMÁRIO</t>
  </si>
  <si>
    <t>(Art.  53, Inciso III da LC. 101/00)</t>
  </si>
  <si>
    <t>RESULTADO PRIMÁRIO</t>
  </si>
  <si>
    <t>RECEITAS FISCAIS</t>
  </si>
  <si>
    <t>Previsão Atualizada</t>
  </si>
  <si>
    <t>Realização</t>
  </si>
  <si>
    <t>Anual</t>
  </si>
  <si>
    <t>Do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</si>
  <si>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</si>
  <si>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</si>
  <si>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</si>
  <si>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</si>
  <si>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</si>
  <si>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Rendas de aplicações Financeiras</t>
  </si>
  <si>
    <t xml:space="preserve">    Amortização de Empréstimos</t>
  </si>
  <si>
    <t xml:space="preserve">    Receitas de alienações de ativos</t>
  </si>
  <si>
    <t xml:space="preserve">     Subtotal</t>
  </si>
  <si>
    <t>I - RECEITAS FISCAIS LÍQUIDAS</t>
  </si>
  <si>
    <t>DESPESAS FISCAIS</t>
  </si>
  <si>
    <t>Dotação Atualizada</t>
  </si>
  <si>
    <t>Despesas Liquidadas</t>
  </si>
  <si>
    <t>Período Exerc. Ant.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</si>
  <si>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</si>
  <si>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</si>
  <si>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</si>
  <si>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</si>
  <si>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</si>
  <si>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</si>
  <si>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 xml:space="preserve">     Aquisição de Título de Capital já Integralizado</t>
  </si>
  <si>
    <t>II - RESERVA DE CONTINGÊNCIA</t>
  </si>
  <si>
    <t>III - DESPESAS FISCAIS LÍQUIDAS</t>
  </si>
  <si>
    <t>IV -  RESULTADO PRIMÁRIO (I - III+II)</t>
  </si>
  <si>
    <t>RESULTADO NOMINAL</t>
  </si>
  <si>
    <t>SALDO</t>
  </si>
  <si>
    <t>ESPECIFICAÇÃO</t>
  </si>
  <si>
    <t>Em 31/12 Exerc. Anterior (A)</t>
  </si>
  <si>
    <t xml:space="preserve"> Bimestre Anterior (B)</t>
  </si>
  <si>
    <t>Bimestre Atual (C)</t>
  </si>
  <si>
    <t>No Bimestre (C-B)</t>
  </si>
  <si>
    <t>Janeiro até o Bimestre (C-A)</t>
  </si>
  <si>
    <t>I.   Dívida Consolidada</t>
  </si>
  <si>
    <t>II.  Deduções:(*)</t>
  </si>
  <si>
    <t xml:space="preserve">        Ativo Disponível</t>
  </si>
  <si>
    <t xml:space="preserve">        Haveres Financeiros</t>
  </si>
  <si>
    <t xml:space="preserve">        (-) Restos a Pagar Processados</t>
  </si>
  <si>
    <t>IV. Receita de Privatizações</t>
  </si>
  <si>
    <t>V.  Passivos Reconhecidos</t>
  </si>
  <si>
    <t>Dívida Fiscal Líquida (III + IV - V)</t>
  </si>
  <si>
    <t>DEMONSTRATIVO DOS RESTOS A PAGAR</t>
  </si>
  <si>
    <t>(Artigo 53, Inciso V, da LC. 101/00)</t>
  </si>
  <si>
    <t>ADMINISTRAÇÃO DIRETA, INDIRETA E FUNDACIONAL</t>
  </si>
  <si>
    <t>PODER / ÓRGÃO / ENTIDADES</t>
  </si>
  <si>
    <t>Saldo de Exercícios Anteriores</t>
  </si>
  <si>
    <t>Inscrições</t>
  </si>
  <si>
    <t>Baixas</t>
  </si>
  <si>
    <t>Montante a Pagar</t>
  </si>
  <si>
    <t>Disponibilidade Financeira</t>
  </si>
  <si>
    <t>Processados</t>
  </si>
  <si>
    <t>Não Processados</t>
  </si>
  <si>
    <t>Cancelamentos</t>
  </si>
  <si>
    <t>Pagamentos</t>
  </si>
  <si>
    <t>PODER LEGISLATIVO</t>
  </si>
  <si>
    <t xml:space="preserve">   Câmara Municipal</t>
  </si>
  <si>
    <t>PODER EXECUTIVO</t>
  </si>
  <si>
    <t xml:space="preserve">   Prefeitura Municipal</t>
  </si>
  <si>
    <t xml:space="preserve">   Órgãos/Entidades</t>
  </si>
  <si>
    <t xml:space="preserve">   Fundação Pública</t>
  </si>
  <si>
    <t xml:space="preserve">   Fund. Art. e Cultural da Unitau</t>
  </si>
  <si>
    <t>TOTAL:</t>
  </si>
  <si>
    <r>
      <t>(-) Contas Redutoras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(ICMS,FPM,IPI Exp)</t>
    </r>
  </si>
  <si>
    <r>
      <t>ADMINISTRAÇÃO DIRETA</t>
    </r>
    <r>
      <rPr>
        <sz val="15"/>
        <rFont val="Times New Roman"/>
        <family val="1"/>
      </rPr>
      <t>*</t>
    </r>
  </si>
  <si>
    <t>JUNHO</t>
  </si>
  <si>
    <r>
      <t>III. Dívida Consolidada Líquida</t>
    </r>
    <r>
      <rPr>
        <b/>
        <sz val="10"/>
        <rFont val="Times New Roman"/>
        <family val="1"/>
      </rPr>
      <t xml:space="preserve"> (I-II)</t>
    </r>
  </si>
  <si>
    <t>DEZEMBRO</t>
  </si>
  <si>
    <t>FEVEREIRO</t>
  </si>
  <si>
    <t>CRC nº 1SP183084/O-0</t>
  </si>
  <si>
    <t>0.00</t>
  </si>
  <si>
    <t>Ana Lucia Santos  de Camargo</t>
  </si>
  <si>
    <t>Ana Lúcia  Santos de Camargo</t>
  </si>
  <si>
    <t>Ana Lucia Santos de Camargo</t>
  </si>
  <si>
    <t>P Exerc Anterior</t>
  </si>
  <si>
    <t>Prof. Me. Acácio de Toledo Netto</t>
  </si>
  <si>
    <t>5º Bimestre de 2013</t>
  </si>
  <si>
    <t>5º BIMESTRE</t>
  </si>
  <si>
    <t xml:space="preserve">5º BIMESTRE </t>
  </si>
  <si>
    <t>MÊS DE REF: OUTUBRO</t>
  </si>
  <si>
    <t xml:space="preserve"> AGOSTO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</si>
</sst>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Arial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</font>
    <font>
      <b/>
      <sz val="12"/>
      <name val="Times New Roman"/>
    </font>
    <font>
      <sz val="14"/>
      <name val="Times New Roman"/>
      <family val="1"/>
    </font>
    <font>
      <b/>
      <sz val="9"/>
      <name val="Times New Roman"/>
    </font>
    <font>
      <sz val="10"/>
      <name val="Arial"/>
    </font>
    <font>
      <sz val="12"/>
      <name val="Arial"/>
    </font>
    <font>
      <sz val="15"/>
      <name val="Times New Roman"/>
      <family val="1"/>
    </font>
    <font>
      <sz val="8"/>
      <name val="Times New Roman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</font>
    <font>
      <b/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mediumGray">
        <fgColor indexed="22"/>
        <bgColor indexed="23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0">
    <xf numFmtId="0" fontId="0" fillId="0" borderId="0" xfId="0"/>
    <xf numFmtId="4" fontId="3" fillId="0" borderId="1" xfId="0" applyNumberFormat="1" applyFont="1" applyBorder="1" applyProtection="1">
      <protection hidden="1"/>
    </xf>
    <xf numFmtId="0" fontId="5" fillId="0" borderId="0" xfId="0" applyFont="1"/>
    <xf numFmtId="0" fontId="2" fillId="0" borderId="0" xfId="0" applyFont="1" applyBorder="1" applyProtection="1">
      <protection hidden="1"/>
    </xf>
    <xf numFmtId="0" fontId="8" fillId="0" borderId="0" xfId="0" applyFont="1"/>
    <xf numFmtId="4" fontId="3" fillId="0" borderId="1" xfId="0" applyNumberFormat="1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14" fillId="0" borderId="1" xfId="0" applyFont="1" applyBorder="1" applyAlignment="1" applyProtection="1">
      <alignment horizontal="center"/>
      <protection hidden="1"/>
    </xf>
    <xf numFmtId="4" fontId="15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protection hidden="1"/>
    </xf>
    <xf numFmtId="0" fontId="11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17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4" fontId="15" fillId="0" borderId="1" xfId="0" applyNumberFormat="1" applyFont="1" applyBorder="1" applyProtection="1">
      <protection locked="0"/>
    </xf>
    <xf numFmtId="4" fontId="15" fillId="0" borderId="1" xfId="0" applyNumberFormat="1" applyFont="1" applyFill="1" applyBorder="1" applyProtection="1">
      <protection locked="0"/>
    </xf>
    <xf numFmtId="4" fontId="14" fillId="0" borderId="1" xfId="0" applyNumberFormat="1" applyFont="1" applyBorder="1" applyProtection="1">
      <protection hidden="1"/>
    </xf>
    <xf numFmtId="4" fontId="15" fillId="0" borderId="1" xfId="0" applyNumberFormat="1" applyFont="1" applyBorder="1" applyAlignment="1" applyProtection="1">
      <protection locked="0"/>
    </xf>
    <xf numFmtId="4" fontId="14" fillId="0" borderId="1" xfId="0" applyNumberFormat="1" applyFont="1" applyBorder="1" applyAlignment="1" applyProtection="1">
      <alignment vertical="center" wrapText="1"/>
      <protection hidden="1"/>
    </xf>
    <xf numFmtId="4" fontId="14" fillId="0" borderId="1" xfId="0" applyNumberFormat="1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14" fillId="0" borderId="1" xfId="0" applyFont="1" applyBorder="1" applyAlignment="1" applyProtection="1">
      <alignment wrapText="1"/>
      <protection hidden="1"/>
    </xf>
    <xf numFmtId="4" fontId="14" fillId="0" borderId="1" xfId="0" applyNumberFormat="1" applyFont="1" applyFill="1" applyBorder="1" applyProtection="1">
      <protection hidden="1"/>
    </xf>
    <xf numFmtId="4" fontId="15" fillId="2" borderId="1" xfId="0" applyNumberFormat="1" applyFont="1" applyFill="1" applyBorder="1" applyProtection="1">
      <protection hidden="1"/>
    </xf>
    <xf numFmtId="0" fontId="14" fillId="0" borderId="1" xfId="0" applyFont="1" applyBorder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4" fontId="15" fillId="0" borderId="1" xfId="0" applyNumberFormat="1" applyFont="1" applyBorder="1" applyProtection="1">
      <protection hidden="1"/>
    </xf>
    <xf numFmtId="4" fontId="14" fillId="0" borderId="1" xfId="0" applyNumberFormat="1" applyFont="1" applyBorder="1" applyProtection="1">
      <protection locked="0"/>
    </xf>
    <xf numFmtId="4" fontId="14" fillId="0" borderId="2" xfId="0" applyNumberFormat="1" applyFont="1" applyBorder="1" applyProtection="1">
      <protection hidden="1"/>
    </xf>
    <xf numFmtId="4" fontId="14" fillId="0" borderId="2" xfId="0" applyNumberFormat="1" applyFont="1" applyBorder="1" applyProtection="1">
      <protection locked="0"/>
    </xf>
    <xf numFmtId="0" fontId="13" fillId="0" borderId="0" xfId="0" applyFont="1" applyProtection="1"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4" fontId="14" fillId="0" borderId="1" xfId="0" applyNumberFormat="1" applyFont="1" applyBorder="1" applyProtection="1"/>
    <xf numFmtId="4" fontId="15" fillId="0" borderId="1" xfId="0" applyNumberFormat="1" applyFont="1" applyBorder="1" applyAlignment="1" applyProtection="1">
      <protection locked="0" hidden="1"/>
    </xf>
    <xf numFmtId="0" fontId="14" fillId="0" borderId="0" xfId="0" applyFont="1" applyBorder="1" applyProtection="1">
      <protection hidden="1"/>
    </xf>
    <xf numFmtId="0" fontId="20" fillId="0" borderId="0" xfId="0" applyFont="1"/>
    <xf numFmtId="0" fontId="15" fillId="0" borderId="1" xfId="0" applyFont="1" applyBorder="1" applyProtection="1">
      <protection hidden="1"/>
    </xf>
    <xf numFmtId="0" fontId="15" fillId="0" borderId="0" xfId="0" applyFont="1" applyProtection="1">
      <protection locked="0"/>
    </xf>
    <xf numFmtId="0" fontId="15" fillId="0" borderId="1" xfId="0" applyFont="1" applyBorder="1" applyProtection="1">
      <protection locked="0"/>
    </xf>
    <xf numFmtId="4" fontId="16" fillId="0" borderId="1" xfId="0" applyNumberFormat="1" applyFont="1" applyBorder="1" applyProtection="1">
      <protection hidden="1"/>
    </xf>
    <xf numFmtId="0" fontId="20" fillId="0" borderId="0" xfId="0" applyFont="1" applyProtection="1">
      <protection hidden="1"/>
    </xf>
    <xf numFmtId="0" fontId="20" fillId="0" borderId="0" xfId="0" applyFont="1" applyProtection="1">
      <protection locked="0"/>
    </xf>
    <xf numFmtId="1" fontId="15" fillId="0" borderId="0" xfId="0" applyNumberFormat="1" applyFont="1" applyBorder="1" applyAlignment="1" applyProtection="1">
      <alignment horizontal="center" vertical="center"/>
      <protection locked="0"/>
    </xf>
    <xf numFmtId="4" fontId="1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/>
    <xf numFmtId="0" fontId="1" fillId="0" borderId="0" xfId="0" applyFont="1" applyProtection="1">
      <protection hidden="1"/>
    </xf>
    <xf numFmtId="0" fontId="20" fillId="0" borderId="3" xfId="0" applyFont="1" applyBorder="1" applyProtection="1">
      <protection hidden="1"/>
    </xf>
    <xf numFmtId="0" fontId="20" fillId="0" borderId="3" xfId="0" applyFont="1" applyBorder="1" applyAlignment="1" applyProtection="1">
      <alignment horizontal="right"/>
      <protection hidden="1"/>
    </xf>
    <xf numFmtId="4" fontId="15" fillId="0" borderId="0" xfId="0" applyNumberFormat="1" applyFont="1" applyBorder="1" applyProtection="1">
      <protection locked="0"/>
    </xf>
    <xf numFmtId="0" fontId="13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21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1" fillId="0" borderId="0" xfId="0" applyFont="1"/>
    <xf numFmtId="0" fontId="13" fillId="0" borderId="1" xfId="0" applyFont="1" applyBorder="1" applyProtection="1">
      <protection hidden="1"/>
    </xf>
    <xf numFmtId="4" fontId="2" fillId="0" borderId="1" xfId="0" applyNumberFormat="1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3" fillId="2" borderId="1" xfId="0" applyFont="1" applyFill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0" fontId="15" fillId="0" borderId="1" xfId="0" quotePrefix="1" applyFont="1" applyBorder="1" applyAlignment="1" applyProtection="1">
      <alignment horizontal="left"/>
      <protection locked="0"/>
    </xf>
    <xf numFmtId="0" fontId="17" fillId="0" borderId="1" xfId="0" applyFont="1" applyBorder="1" applyProtection="1">
      <protection hidden="1"/>
    </xf>
    <xf numFmtId="10" fontId="2" fillId="0" borderId="1" xfId="1" applyNumberFormat="1" applyFont="1" applyBorder="1" applyProtection="1">
      <protection hidden="1"/>
    </xf>
    <xf numFmtId="1" fontId="23" fillId="0" borderId="1" xfId="0" applyNumberFormat="1" applyFont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left" vertical="center"/>
      <protection hidden="1"/>
    </xf>
    <xf numFmtId="4" fontId="3" fillId="0" borderId="1" xfId="0" applyNumberFormat="1" applyFont="1" applyBorder="1" applyAlignment="1" applyProtection="1">
      <alignment horizontal="right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" fontId="7" fillId="0" borderId="1" xfId="0" applyNumberFormat="1" applyFont="1" applyBorder="1" applyAlignment="1" applyProtection="1">
      <alignment horizontal="left" vertical="center"/>
      <protection hidden="1"/>
    </xf>
    <xf numFmtId="4" fontId="2" fillId="0" borderId="1" xfId="0" applyNumberFormat="1" applyFont="1" applyBorder="1" applyAlignment="1" applyProtection="1">
      <alignment horizontal="right" vertical="center"/>
      <protection hidden="1"/>
    </xf>
    <xf numFmtId="0" fontId="13" fillId="0" borderId="1" xfId="0" applyFont="1" applyBorder="1" applyAlignment="1" applyProtection="1">
      <protection hidden="1"/>
    </xf>
    <xf numFmtId="0" fontId="11" fillId="0" borderId="1" xfId="0" applyFont="1" applyBorder="1" applyAlignment="1" applyProtection="1">
      <protection hidden="1"/>
    </xf>
    <xf numFmtId="0" fontId="13" fillId="0" borderId="1" xfId="0" applyFont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7" fillId="0" borderId="0" xfId="0" applyFont="1" applyBorder="1" applyProtection="1"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0" fillId="0" borderId="5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locked="0"/>
    </xf>
    <xf numFmtId="0" fontId="13" fillId="0" borderId="5" xfId="0" applyFont="1" applyBorder="1" applyProtection="1">
      <protection hidden="1"/>
    </xf>
    <xf numFmtId="0" fontId="0" fillId="0" borderId="5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1" xfId="0" applyBorder="1" applyProtection="1">
      <protection hidden="1"/>
    </xf>
    <xf numFmtId="0" fontId="0" fillId="2" borderId="1" xfId="0" applyFill="1" applyBorder="1" applyProtection="1">
      <protection hidden="1"/>
    </xf>
    <xf numFmtId="49" fontId="0" fillId="0" borderId="1" xfId="0" applyNumberFormat="1" applyBorder="1" applyProtection="1">
      <protection locked="0"/>
    </xf>
    <xf numFmtId="0" fontId="20" fillId="0" borderId="0" xfId="0" applyFont="1" applyBorder="1"/>
    <xf numFmtId="0" fontId="15" fillId="0" borderId="0" xfId="0" applyFont="1" applyBorder="1" applyAlignment="1" applyProtection="1">
      <protection locked="0"/>
    </xf>
    <xf numFmtId="0" fontId="15" fillId="0" borderId="0" xfId="0" applyFont="1" applyBorder="1" applyProtection="1">
      <protection locked="0"/>
    </xf>
    <xf numFmtId="0" fontId="0" fillId="0" borderId="0" xfId="0" applyBorder="1"/>
    <xf numFmtId="0" fontId="15" fillId="0" borderId="0" xfId="0" applyFont="1" applyBorder="1" applyAlignment="1" applyProtection="1">
      <alignment horizontal="left"/>
      <protection locked="0"/>
    </xf>
    <xf numFmtId="0" fontId="14" fillId="0" borderId="0" xfId="0" applyFont="1" applyProtection="1">
      <protection hidden="1"/>
    </xf>
    <xf numFmtId="0" fontId="25" fillId="0" borderId="1" xfId="0" applyFont="1" applyBorder="1" applyAlignment="1" applyProtection="1">
      <alignment horizontal="center"/>
      <protection hidden="1"/>
    </xf>
    <xf numFmtId="4" fontId="14" fillId="3" borderId="1" xfId="0" applyNumberFormat="1" applyFont="1" applyFill="1" applyBorder="1" applyProtection="1">
      <protection hidden="1"/>
    </xf>
    <xf numFmtId="4" fontId="0" fillId="0" borderId="0" xfId="0" applyNumberFormat="1"/>
    <xf numFmtId="4" fontId="15" fillId="0" borderId="0" xfId="0" applyNumberFormat="1" applyFont="1" applyAlignment="1" applyProtection="1">
      <alignment horizontal="center"/>
      <protection locked="0"/>
    </xf>
    <xf numFmtId="0" fontId="26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27" fillId="0" borderId="0" xfId="0" applyFont="1" applyAlignment="1" applyProtection="1">
      <alignment horizontal="right"/>
      <protection hidden="1"/>
    </xf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Border="1" applyProtection="1">
      <protection locked="0" hidden="1"/>
    </xf>
    <xf numFmtId="4" fontId="2" fillId="0" borderId="6" xfId="0" applyNumberFormat="1" applyFont="1" applyBorder="1" applyProtection="1">
      <protection hidden="1"/>
    </xf>
    <xf numFmtId="4" fontId="2" fillId="0" borderId="4" xfId="0" applyNumberFormat="1" applyFont="1" applyFill="1" applyBorder="1" applyProtection="1">
      <protection hidden="1"/>
    </xf>
    <xf numFmtId="4" fontId="2" fillId="0" borderId="2" xfId="0" applyNumberFormat="1" applyFont="1" applyBorder="1" applyProtection="1">
      <protection hidden="1"/>
    </xf>
    <xf numFmtId="4" fontId="2" fillId="0" borderId="5" xfId="0" applyNumberFormat="1" applyFont="1" applyBorder="1" applyProtection="1">
      <protection hidden="1"/>
    </xf>
    <xf numFmtId="4" fontId="14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26" fillId="0" borderId="0" xfId="0" applyFont="1" applyProtection="1">
      <protection locked="0" hidden="1"/>
    </xf>
    <xf numFmtId="0" fontId="13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Protection="1">
      <protection locked="0" hidden="1"/>
    </xf>
    <xf numFmtId="0" fontId="26" fillId="0" borderId="0" xfId="0" applyFont="1"/>
    <xf numFmtId="0" fontId="14" fillId="0" borderId="0" xfId="0" applyFont="1" applyAlignment="1" applyProtection="1">
      <alignment horizontal="center"/>
      <protection locked="0"/>
    </xf>
    <xf numFmtId="4" fontId="14" fillId="3" borderId="1" xfId="0" applyNumberFormat="1" applyFont="1" applyFill="1" applyBorder="1" applyAlignment="1" applyProtection="1">
      <protection hidden="1"/>
    </xf>
    <xf numFmtId="4" fontId="2" fillId="3" borderId="1" xfId="0" applyNumberFormat="1" applyFont="1" applyFill="1" applyBorder="1" applyProtection="1">
      <protection hidden="1"/>
    </xf>
    <xf numFmtId="4" fontId="14" fillId="3" borderId="1" xfId="0" applyNumberFormat="1" applyFont="1" applyFill="1" applyBorder="1" applyAlignment="1" applyProtection="1">
      <protection locked="0"/>
    </xf>
    <xf numFmtId="0" fontId="0" fillId="3" borderId="0" xfId="0" applyFill="1" applyProtection="1">
      <protection hidden="1"/>
    </xf>
    <xf numFmtId="4" fontId="15" fillId="3" borderId="1" xfId="0" applyNumberFormat="1" applyFont="1" applyFill="1" applyBorder="1" applyAlignment="1" applyProtection="1">
      <protection locked="0"/>
    </xf>
    <xf numFmtId="4" fontId="2" fillId="0" borderId="0" xfId="0" applyNumberFormat="1" applyFont="1" applyBorder="1" applyProtection="1">
      <protection hidden="1"/>
    </xf>
    <xf numFmtId="4" fontId="2" fillId="0" borderId="5" xfId="0" applyNumberFormat="1" applyFont="1" applyBorder="1" applyProtection="1">
      <protection locked="0"/>
    </xf>
    <xf numFmtId="4" fontId="2" fillId="0" borderId="4" xfId="0" applyNumberFormat="1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Border="1" applyProtection="1">
      <protection hidden="1"/>
    </xf>
    <xf numFmtId="4" fontId="5" fillId="0" borderId="0" xfId="0" applyNumberFormat="1" applyFont="1"/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hidden="1"/>
    </xf>
    <xf numFmtId="0" fontId="14" fillId="0" borderId="4" xfId="0" applyFont="1" applyBorder="1" applyAlignment="1" applyProtection="1">
      <alignment horizontal="center"/>
      <protection hidden="1"/>
    </xf>
    <xf numFmtId="0" fontId="14" fillId="0" borderId="6" xfId="0" applyFont="1" applyBorder="1" applyAlignment="1" applyProtection="1">
      <alignment horizontal="center"/>
      <protection hidden="1"/>
    </xf>
    <xf numFmtId="0" fontId="14" fillId="0" borderId="1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right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>
      <alignment horizontal="center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protection hidden="1"/>
    </xf>
    <xf numFmtId="0" fontId="16" fillId="0" borderId="1" xfId="0" applyFont="1" applyBorder="1" applyAlignment="1" applyProtection="1">
      <protection locked="0"/>
    </xf>
    <xf numFmtId="0" fontId="16" fillId="0" borderId="5" xfId="0" applyFont="1" applyBorder="1" applyAlignment="1" applyProtection="1">
      <protection hidden="1"/>
    </xf>
    <xf numFmtId="0" fontId="13" fillId="0" borderId="0" xfId="0" applyFont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1" xfId="0" applyFont="1" applyBorder="1" applyAlignment="1" applyProtection="1">
      <protection hidden="1"/>
    </xf>
    <xf numFmtId="4" fontId="14" fillId="0" borderId="1" xfId="0" applyNumberFormat="1" applyFont="1" applyBorder="1" applyAlignment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protection hidden="1"/>
    </xf>
    <xf numFmtId="4" fontId="15" fillId="0" borderId="1" xfId="0" applyNumberFormat="1" applyFont="1" applyBorder="1" applyAlignment="1" applyProtection="1">
      <protection locked="0"/>
    </xf>
    <xf numFmtId="0" fontId="13" fillId="0" borderId="1" xfId="0" applyFont="1" applyBorder="1" applyAlignment="1" applyProtection="1">
      <alignment horizontal="center"/>
      <protection hidden="1"/>
    </xf>
    <xf numFmtId="4" fontId="14" fillId="0" borderId="5" xfId="0" applyNumberFormat="1" applyFont="1" applyBorder="1" applyAlignment="1" applyProtection="1">
      <alignment horizontal="right"/>
      <protection hidden="1"/>
    </xf>
    <xf numFmtId="4" fontId="14" fillId="0" borderId="4" xfId="0" applyNumberFormat="1" applyFont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 vertical="center" wrapText="1"/>
      <protection hidden="1"/>
    </xf>
    <xf numFmtId="0" fontId="14" fillId="0" borderId="7" xfId="0" applyFont="1" applyBorder="1" applyAlignment="1" applyProtection="1">
      <alignment horizontal="left"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 applyProtection="1">
      <alignment horizontal="center" vertical="center" wrapText="1"/>
      <protection hidden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left" vertical="center" wrapText="1"/>
      <protection hidden="1"/>
    </xf>
    <xf numFmtId="0" fontId="14" fillId="0" borderId="9" xfId="0" applyFont="1" applyBorder="1" applyAlignment="1" applyProtection="1">
      <alignment horizontal="left" vertical="center" wrapText="1"/>
      <protection hidden="1"/>
    </xf>
    <xf numFmtId="0" fontId="14" fillId="0" borderId="10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6" xfId="0" applyFont="1" applyBorder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3" borderId="2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24" fillId="0" borderId="5" xfId="0" applyFont="1" applyBorder="1" applyAlignment="1" applyProtection="1">
      <alignment horizontal="center"/>
      <protection hidden="1"/>
    </xf>
    <xf numFmtId="0" fontId="24" fillId="0" borderId="6" xfId="0" applyFont="1" applyBorder="1" applyAlignment="1" applyProtection="1">
      <alignment horizontal="center"/>
      <protection hidden="1"/>
    </xf>
    <xf numFmtId="0" fontId="24" fillId="0" borderId="4" xfId="0" applyFont="1" applyBorder="1" applyAlignment="1" applyProtection="1">
      <alignment horizontal="center"/>
      <protection hidden="1"/>
    </xf>
    <xf numFmtId="0" fontId="13" fillId="0" borderId="5" xfId="0" applyFont="1" applyBorder="1" applyAlignment="1" applyProtection="1">
      <protection hidden="1"/>
    </xf>
    <xf numFmtId="0" fontId="13" fillId="0" borderId="4" xfId="0" applyFont="1" applyBorder="1" applyAlignment="1" applyProtection="1"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4" fontId="14" fillId="0" borderId="5" xfId="0" applyNumberFormat="1" applyFont="1" applyBorder="1" applyAlignment="1" applyProtection="1">
      <protection hidden="1"/>
    </xf>
    <xf numFmtId="4" fontId="14" fillId="0" borderId="4" xfId="0" applyNumberFormat="1" applyFont="1" applyBorder="1" applyAlignment="1" applyProtection="1">
      <protection hidden="1"/>
    </xf>
    <xf numFmtId="0" fontId="11" fillId="0" borderId="1" xfId="0" applyFont="1" applyBorder="1" applyAlignment="1" applyProtection="1">
      <protection hidden="1"/>
    </xf>
    <xf numFmtId="0" fontId="0" fillId="3" borderId="7" xfId="0" applyFill="1" applyBorder="1"/>
    <xf numFmtId="0" fontId="13" fillId="0" borderId="1" xfId="0" applyFont="1" applyBorder="1" applyAlignment="1" applyProtection="1">
      <alignment vertical="center"/>
      <protection hidden="1"/>
    </xf>
    <xf numFmtId="0" fontId="13" fillId="0" borderId="1" xfId="0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%201\Contabilidade\L.R.F\LRF%202011\LRF-%203&#186;%20Bimestre%20-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ckup%201\Contabilidade\L.R.F\LRF%202011\LRF-%202&#186;%20Bimestre%20-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1"/>
      <sheetName val="MENU2"/>
      <sheetName val="CAD"/>
      <sheetName val="COM"/>
      <sheetName val="mod1 6b"/>
      <sheetName val="mod1 1b"/>
      <sheetName val="mod1 anexo"/>
      <sheetName val="mod2 6b"/>
      <sheetName val="mod2 1b"/>
      <sheetName val="mod 3"/>
      <sheetName val="mod 4"/>
      <sheetName val="mod 5"/>
      <sheetName val="mod 6"/>
      <sheetName val="mod 7"/>
      <sheetName val="mod 8"/>
      <sheetName val="mod 9"/>
      <sheetName val="mod10 3q"/>
      <sheetName val="mod10 1q"/>
      <sheetName val="Anexo1mod10"/>
      <sheetName val="INCO"/>
      <sheetName val="Protocolo"/>
    </sheetNames>
    <sheetDataSet>
      <sheetData sheetId="0"/>
      <sheetData sheetId="1"/>
      <sheetData sheetId="2"/>
      <sheetData sheetId="3"/>
      <sheetData sheetId="4" refreshError="1">
        <row r="5">
          <cell r="A5" t="str">
            <v>MUNICÍPIO DE TAUBATÉ - FUNDAÇÃO ARTÍSTICA E CULTURAL DA UNIVERSIDADE DE TAUBATÉ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1"/>
      <sheetName val="MENU2"/>
      <sheetName val="CAD"/>
      <sheetName val="COM"/>
      <sheetName val="mod1 6b"/>
      <sheetName val="mod1 1b"/>
      <sheetName val="mod1 anexo"/>
      <sheetName val="mod2 6b"/>
      <sheetName val="mod2 1b"/>
      <sheetName val="mod 3"/>
      <sheetName val="mod 4"/>
      <sheetName val="mod 5"/>
      <sheetName val="mod 6"/>
      <sheetName val="mod 7"/>
      <sheetName val="mod 8"/>
      <sheetName val="mod 9"/>
      <sheetName val="mod10 3q"/>
      <sheetName val="mod10 1q"/>
      <sheetName val="Anexo1mod10"/>
      <sheetName val="INCO"/>
      <sheetName val="Protocolo"/>
    </sheetNames>
    <sheetDataSet>
      <sheetData sheetId="0"/>
      <sheetData sheetId="1"/>
      <sheetData sheetId="2"/>
      <sheetData sheetId="3">
        <row r="6">
          <cell r="AH6">
            <v>2</v>
          </cell>
        </row>
      </sheetData>
      <sheetData sheetId="4">
        <row r="10">
          <cell r="D10">
            <v>1</v>
          </cell>
          <cell r="E10">
            <v>2</v>
          </cell>
          <cell r="F10">
            <v>3</v>
          </cell>
          <cell r="G10">
            <v>4</v>
          </cell>
          <cell r="H10">
            <v>5</v>
          </cell>
          <cell r="I10">
            <v>6</v>
          </cell>
          <cell r="J10">
            <v>7</v>
          </cell>
          <cell r="K10">
            <v>8</v>
          </cell>
          <cell r="L10">
            <v>9</v>
          </cell>
          <cell r="M10">
            <v>10</v>
          </cell>
          <cell r="N10">
            <v>11</v>
          </cell>
          <cell r="O10">
            <v>12</v>
          </cell>
        </row>
        <row r="11">
          <cell r="B11">
            <v>156000</v>
          </cell>
          <cell r="C11">
            <v>156000</v>
          </cell>
          <cell r="D11">
            <v>26000.01</v>
          </cell>
          <cell r="E11">
            <v>14373.49</v>
          </cell>
          <cell r="F11">
            <v>26000.01</v>
          </cell>
          <cell r="G11">
            <v>85.43</v>
          </cell>
          <cell r="H11">
            <v>26000</v>
          </cell>
          <cell r="I11">
            <v>0</v>
          </cell>
          <cell r="J11">
            <v>26000</v>
          </cell>
          <cell r="K11">
            <v>0</v>
          </cell>
          <cell r="L11">
            <v>25999.99</v>
          </cell>
          <cell r="M11">
            <v>0</v>
          </cell>
          <cell r="N11">
            <v>25999.99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1000</v>
          </cell>
          <cell r="C21">
            <v>1000</v>
          </cell>
          <cell r="D21">
            <v>166.67</v>
          </cell>
          <cell r="E21">
            <v>33.49</v>
          </cell>
          <cell r="F21">
            <v>166.67</v>
          </cell>
          <cell r="G21">
            <v>85.43</v>
          </cell>
          <cell r="H21">
            <v>166.67</v>
          </cell>
          <cell r="I21">
            <v>0</v>
          </cell>
          <cell r="J21">
            <v>166.67</v>
          </cell>
          <cell r="K21">
            <v>0</v>
          </cell>
          <cell r="L21">
            <v>166.66</v>
          </cell>
          <cell r="M21">
            <v>0</v>
          </cell>
          <cell r="N21">
            <v>166.66</v>
          </cell>
          <cell r="O21">
            <v>0</v>
          </cell>
          <cell r="P21">
            <v>999.99999999999989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B24">
            <v>5000</v>
          </cell>
          <cell r="C24">
            <v>5000</v>
          </cell>
          <cell r="D24">
            <v>833.34</v>
          </cell>
          <cell r="E24">
            <v>0</v>
          </cell>
          <cell r="F24">
            <v>833.34</v>
          </cell>
          <cell r="G24">
            <v>0</v>
          </cell>
          <cell r="H24">
            <v>833.33</v>
          </cell>
          <cell r="I24">
            <v>0</v>
          </cell>
          <cell r="J24">
            <v>833.33</v>
          </cell>
          <cell r="K24">
            <v>0</v>
          </cell>
          <cell r="L24">
            <v>833.33</v>
          </cell>
          <cell r="M24">
            <v>0</v>
          </cell>
          <cell r="N24">
            <v>833.33</v>
          </cell>
          <cell r="O24">
            <v>0</v>
          </cell>
          <cell r="P24">
            <v>5000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opLeftCell="A37" zoomScaleSheetLayoutView="100" workbookViewId="0">
      <selection activeCell="F53" sqref="F53"/>
    </sheetView>
  </sheetViews>
  <sheetFormatPr defaultRowHeight="12"/>
  <cols>
    <col min="1" max="1" width="40.7109375" style="4" customWidth="1"/>
    <col min="2" max="4" width="10" style="4" customWidth="1"/>
    <col min="5" max="5" width="10.7109375" style="4" customWidth="1"/>
    <col min="6" max="8" width="10" style="4" customWidth="1"/>
    <col min="9" max="9" width="10.85546875" style="4" customWidth="1"/>
    <col min="10" max="16384" width="9.140625" style="4"/>
  </cols>
  <sheetData>
    <row r="1" spans="1:9" ht="15.75">
      <c r="A1" s="140" t="s">
        <v>0</v>
      </c>
      <c r="B1" s="140"/>
      <c r="C1" s="140"/>
      <c r="D1" s="140"/>
      <c r="E1" s="140"/>
      <c r="F1" s="140"/>
      <c r="G1" s="140"/>
      <c r="H1" s="140"/>
    </row>
    <row r="2" spans="1:9" ht="15.75">
      <c r="A2" s="140" t="s">
        <v>1</v>
      </c>
      <c r="B2" s="140"/>
      <c r="C2" s="140"/>
      <c r="D2" s="140"/>
      <c r="E2" s="140"/>
      <c r="F2" s="140"/>
      <c r="G2" s="140"/>
      <c r="H2" s="140"/>
    </row>
    <row r="3" spans="1:9" ht="15.75">
      <c r="A3" s="140" t="s">
        <v>2</v>
      </c>
      <c r="B3" s="140"/>
      <c r="C3" s="140"/>
      <c r="D3" s="140"/>
      <c r="E3" s="140"/>
      <c r="F3" s="140"/>
      <c r="G3" s="140"/>
      <c r="H3" s="140"/>
    </row>
    <row r="4" spans="1:9" ht="15.75">
      <c r="A4" s="56"/>
      <c r="B4" s="56"/>
      <c r="C4" s="56"/>
      <c r="D4" s="56"/>
      <c r="E4" s="56"/>
      <c r="F4" s="56"/>
      <c r="G4" s="56"/>
      <c r="H4" s="56"/>
    </row>
    <row r="5" spans="1:9" ht="15.75">
      <c r="A5" s="31" t="str">
        <f>'[1]mod1 6b'!A5</f>
        <v>MUNICÍPIO DE TAUBATÉ - FUNDAÇÃO ARTÍSTICA E CULTURAL DA UNIVERSIDADE DE TAUBATÉ</v>
      </c>
      <c r="B5" s="31"/>
      <c r="C5" s="7"/>
      <c r="D5" s="7"/>
      <c r="E5" s="7"/>
      <c r="F5" s="7"/>
      <c r="G5" s="7"/>
      <c r="H5" s="7"/>
      <c r="I5" s="42"/>
    </row>
    <row r="6" spans="1:9" ht="15.75">
      <c r="A6" s="57" t="s">
        <v>238</v>
      </c>
      <c r="B6" s="31"/>
      <c r="C6" s="7"/>
      <c r="D6" s="7"/>
      <c r="E6" s="7"/>
      <c r="F6" s="7"/>
      <c r="G6" s="7"/>
      <c r="H6" s="7"/>
      <c r="I6" s="42"/>
    </row>
    <row r="7" spans="1:9" ht="12.75">
      <c r="A7" s="141" t="s">
        <v>4</v>
      </c>
      <c r="B7" s="141"/>
      <c r="C7" s="141"/>
      <c r="D7" s="141"/>
      <c r="E7" s="141"/>
      <c r="F7" s="141"/>
      <c r="G7" s="141"/>
      <c r="H7" s="141"/>
      <c r="I7" s="42"/>
    </row>
    <row r="8" spans="1:9" ht="15.75">
      <c r="A8" s="61" t="s">
        <v>5</v>
      </c>
      <c r="B8" s="139" t="s">
        <v>6</v>
      </c>
      <c r="C8" s="139"/>
      <c r="D8" s="139" t="s">
        <v>239</v>
      </c>
      <c r="E8" s="139"/>
      <c r="F8" s="139" t="s">
        <v>7</v>
      </c>
      <c r="G8" s="139"/>
      <c r="H8" s="139"/>
      <c r="I8" s="42"/>
    </row>
    <row r="9" spans="1:9" ht="15.75">
      <c r="A9" s="61" t="s">
        <v>8</v>
      </c>
      <c r="B9" s="8" t="s">
        <v>9</v>
      </c>
      <c r="C9" s="8" t="s">
        <v>10</v>
      </c>
      <c r="D9" s="8" t="s">
        <v>11</v>
      </c>
      <c r="E9" s="8" t="s">
        <v>12</v>
      </c>
      <c r="F9" s="8" t="s">
        <v>11</v>
      </c>
      <c r="G9" s="8" t="s">
        <v>13</v>
      </c>
      <c r="H9" s="8" t="s">
        <v>14</v>
      </c>
      <c r="I9" s="42"/>
    </row>
    <row r="10" spans="1:9" ht="15.75">
      <c r="A10" s="61"/>
      <c r="B10" s="8"/>
      <c r="C10" s="8"/>
      <c r="D10" s="98">
        <f>E10-1</f>
        <v>3</v>
      </c>
      <c r="E10" s="98">
        <f>[2]COM!AH6*2</f>
        <v>4</v>
      </c>
      <c r="F10" s="8"/>
      <c r="G10" s="8"/>
      <c r="H10" s="8"/>
      <c r="I10" s="42"/>
    </row>
    <row r="11" spans="1:9" ht="15.75">
      <c r="A11" s="61" t="s">
        <v>15</v>
      </c>
      <c r="B11" s="62">
        <f>'[2]mod1 6b'!B11</f>
        <v>156000</v>
      </c>
      <c r="C11" s="62">
        <f>'[2]mod1 6b'!C11</f>
        <v>156000</v>
      </c>
      <c r="D11" s="62">
        <f>LOOKUP($D$10,'[2]mod1 6b'!$D$10:$O$10,'[2]mod1 6b'!D11:O11)</f>
        <v>26000.01</v>
      </c>
      <c r="E11" s="62">
        <v>271.57</v>
      </c>
      <c r="F11" s="62">
        <v>156000</v>
      </c>
      <c r="G11" s="62">
        <v>523.05999999999995</v>
      </c>
      <c r="H11" s="62">
        <f t="shared" ref="H11:H26" si="0">F11-G11</f>
        <v>155476.94</v>
      </c>
      <c r="I11" s="42"/>
    </row>
    <row r="12" spans="1:9" ht="15.75">
      <c r="A12" s="63" t="s">
        <v>16</v>
      </c>
      <c r="B12" s="1">
        <f>'[2]mod1 6b'!B12</f>
        <v>0</v>
      </c>
      <c r="C12" s="1">
        <f>'[2]mod1 6b'!C12</f>
        <v>0</v>
      </c>
      <c r="D12" s="1">
        <f>LOOKUP($D$10,'[2]mod1 6b'!$D$10:$O$10,'[2]mod1 6b'!D12:O12)</f>
        <v>0</v>
      </c>
      <c r="E12" s="1">
        <f>LOOKUP($E$10,'[2]mod1 6b'!$D$10:$O$10,'[2]mod1 6b'!D12:O12)</f>
        <v>0</v>
      </c>
      <c r="F12" s="1">
        <f>'[2]mod1 6b'!P12</f>
        <v>0</v>
      </c>
      <c r="G12" s="1">
        <v>0</v>
      </c>
      <c r="H12" s="1">
        <f t="shared" si="0"/>
        <v>0</v>
      </c>
      <c r="I12" s="42"/>
    </row>
    <row r="13" spans="1:9" ht="15.75">
      <c r="A13" s="63" t="s">
        <v>17</v>
      </c>
      <c r="B13" s="1">
        <f>'[2]mod1 6b'!B13</f>
        <v>0</v>
      </c>
      <c r="C13" s="1">
        <f>'[2]mod1 6b'!C13</f>
        <v>0</v>
      </c>
      <c r="D13" s="1">
        <f>LOOKUP($D$10,'[2]mod1 6b'!$D$10:$O$10,'[2]mod1 6b'!D13:O13)</f>
        <v>0</v>
      </c>
      <c r="E13" s="1">
        <f>LOOKUP($E$10,'[2]mod1 6b'!$D$10:$O$10,'[2]mod1 6b'!D13:O13)</f>
        <v>0</v>
      </c>
      <c r="F13" s="1">
        <f>'[2]mod1 6b'!P13</f>
        <v>0</v>
      </c>
      <c r="G13" s="1">
        <v>0</v>
      </c>
      <c r="H13" s="1">
        <f t="shared" si="0"/>
        <v>0</v>
      </c>
      <c r="I13" s="42"/>
    </row>
    <row r="14" spans="1:9" ht="15.75">
      <c r="A14" s="63" t="s">
        <v>18</v>
      </c>
      <c r="B14" s="1">
        <f>'[2]mod1 6b'!B14</f>
        <v>0</v>
      </c>
      <c r="C14" s="1">
        <f>'[2]mod1 6b'!C14</f>
        <v>0</v>
      </c>
      <c r="D14" s="1">
        <f>LOOKUP($D$10,'[2]mod1 6b'!$D$10:$O$10,'[2]mod1 6b'!D14:O14)</f>
        <v>0</v>
      </c>
      <c r="E14" s="1">
        <f>LOOKUP($E$10,'[2]mod1 6b'!$D$10:$O$10,'[2]mod1 6b'!D14:O14)</f>
        <v>0</v>
      </c>
      <c r="F14" s="1">
        <f>'[2]mod1 6b'!P14</f>
        <v>0</v>
      </c>
      <c r="G14" s="1">
        <v>0</v>
      </c>
      <c r="H14" s="1">
        <f t="shared" si="0"/>
        <v>0</v>
      </c>
      <c r="I14" s="42"/>
    </row>
    <row r="15" spans="1:9" ht="15.75">
      <c r="A15" s="63" t="s">
        <v>19</v>
      </c>
      <c r="B15" s="1">
        <f>'[2]mod1 6b'!B15</f>
        <v>0</v>
      </c>
      <c r="C15" s="1">
        <f>'[2]mod1 6b'!C15</f>
        <v>0</v>
      </c>
      <c r="D15" s="1">
        <f>LOOKUP($D$10,'[2]mod1 6b'!$D$10:$O$10,'[2]mod1 6b'!D15:O15)</f>
        <v>0</v>
      </c>
      <c r="E15" s="1">
        <f>LOOKUP($E$10,'[2]mod1 6b'!$D$10:$O$10,'[2]mod1 6b'!D15:O15)</f>
        <v>0</v>
      </c>
      <c r="F15" s="1">
        <f>'[2]mod1 6b'!P15</f>
        <v>0</v>
      </c>
      <c r="G15" s="1">
        <v>0</v>
      </c>
      <c r="H15" s="1">
        <f t="shared" si="0"/>
        <v>0</v>
      </c>
      <c r="I15" s="42"/>
    </row>
    <row r="16" spans="1:9" ht="15.75">
      <c r="A16" s="63" t="s">
        <v>20</v>
      </c>
      <c r="B16" s="1">
        <f>'[2]mod1 6b'!B16</f>
        <v>0</v>
      </c>
      <c r="C16" s="1">
        <f>'[2]mod1 6b'!C16</f>
        <v>0</v>
      </c>
      <c r="D16" s="1">
        <f>LOOKUP($D$10,'[2]mod1 6b'!$D$10:$O$10,'[2]mod1 6b'!D16:O16)</f>
        <v>0</v>
      </c>
      <c r="E16" s="1">
        <f>LOOKUP($E$10,'[2]mod1 6b'!$D$10:$O$10,'[2]mod1 6b'!D16:O16)</f>
        <v>0</v>
      </c>
      <c r="F16" s="1">
        <f>'[2]mod1 6b'!P16</f>
        <v>0</v>
      </c>
      <c r="G16" s="1">
        <v>0</v>
      </c>
      <c r="H16" s="1">
        <f t="shared" si="0"/>
        <v>0</v>
      </c>
      <c r="I16" s="42"/>
    </row>
    <row r="17" spans="1:9" ht="15.75">
      <c r="A17" s="63" t="s">
        <v>21</v>
      </c>
      <c r="B17" s="1">
        <f>'[2]mod1 6b'!B17</f>
        <v>0</v>
      </c>
      <c r="C17" s="1">
        <f>'[2]mod1 6b'!C17</f>
        <v>0</v>
      </c>
      <c r="D17" s="1">
        <f>LOOKUP($D$10,'[2]mod1 6b'!$D$10:$O$10,'[2]mod1 6b'!D17:O17)</f>
        <v>0</v>
      </c>
      <c r="E17" s="1">
        <f>LOOKUP($E$10,'[2]mod1 6b'!$D$10:$O$10,'[2]mod1 6b'!D17:O17)</f>
        <v>0</v>
      </c>
      <c r="F17" s="1">
        <f>'[2]mod1 6b'!P17</f>
        <v>0</v>
      </c>
      <c r="G17" s="1">
        <v>0</v>
      </c>
      <c r="H17" s="1">
        <f t="shared" si="0"/>
        <v>0</v>
      </c>
      <c r="I17" s="42"/>
    </row>
    <row r="18" spans="1:9" ht="15.75">
      <c r="A18" s="63" t="s">
        <v>22</v>
      </c>
      <c r="B18" s="1">
        <f>'[2]mod1 6b'!B18</f>
        <v>0</v>
      </c>
      <c r="C18" s="1">
        <f>'[2]mod1 6b'!C18</f>
        <v>0</v>
      </c>
      <c r="D18" s="1">
        <f>LOOKUP($D$10,'[2]mod1 6b'!$D$10:$O$10,'[2]mod1 6b'!D18:O18)</f>
        <v>0</v>
      </c>
      <c r="E18" s="1">
        <f>LOOKUP($E$10,'[2]mod1 6b'!$D$10:$O$10,'[2]mod1 6b'!D18:O18)</f>
        <v>0</v>
      </c>
      <c r="F18" s="1">
        <f>'[2]mod1 6b'!P18</f>
        <v>0</v>
      </c>
      <c r="G18" s="1">
        <v>0</v>
      </c>
      <c r="H18" s="1">
        <f t="shared" si="0"/>
        <v>0</v>
      </c>
      <c r="I18" s="42"/>
    </row>
    <row r="19" spans="1:9" ht="15.75">
      <c r="A19" s="63" t="s">
        <v>23</v>
      </c>
      <c r="B19" s="1">
        <f>'[2]mod1 6b'!B19</f>
        <v>0</v>
      </c>
      <c r="C19" s="1">
        <f>'[2]mod1 6b'!C19</f>
        <v>0</v>
      </c>
      <c r="D19" s="1">
        <f>LOOKUP($D$10,'[2]mod1 6b'!$D$10:$O$10,'[2]mod1 6b'!D19:O19)</f>
        <v>0</v>
      </c>
      <c r="E19" s="1">
        <f>LOOKUP($E$10,'[2]mod1 6b'!$D$10:$O$10,'[2]mod1 6b'!D19:O19)</f>
        <v>0</v>
      </c>
      <c r="F19" s="1">
        <f>'[2]mod1 6b'!P19</f>
        <v>0</v>
      </c>
      <c r="G19" s="1">
        <v>0</v>
      </c>
      <c r="H19" s="1">
        <f t="shared" si="0"/>
        <v>0</v>
      </c>
      <c r="I19" s="42"/>
    </row>
    <row r="20" spans="1:9" ht="15.75">
      <c r="A20" s="63" t="s">
        <v>24</v>
      </c>
      <c r="B20" s="1">
        <f>'[2]mod1 6b'!B20</f>
        <v>0</v>
      </c>
      <c r="C20" s="1">
        <f>'[2]mod1 6b'!C20</f>
        <v>0</v>
      </c>
      <c r="D20" s="1">
        <f>LOOKUP($D$10,'[2]mod1 6b'!$D$10:$O$10,'[2]mod1 6b'!D20:O20)</f>
        <v>0</v>
      </c>
      <c r="E20" s="1">
        <f>LOOKUP($E$10,'[2]mod1 6b'!$D$10:$O$10,'[2]mod1 6b'!D20:O20)</f>
        <v>0</v>
      </c>
      <c r="F20" s="1">
        <f>'[2]mod1 6b'!P20</f>
        <v>0</v>
      </c>
      <c r="G20" s="1">
        <v>0</v>
      </c>
      <c r="H20" s="1">
        <f t="shared" si="0"/>
        <v>0</v>
      </c>
      <c r="I20" s="42"/>
    </row>
    <row r="21" spans="1:9" ht="15.75">
      <c r="A21" s="63" t="s">
        <v>25</v>
      </c>
      <c r="B21" s="1">
        <f>'[2]mod1 6b'!B21</f>
        <v>1000</v>
      </c>
      <c r="C21" s="1">
        <f>'[2]mod1 6b'!C21</f>
        <v>1000</v>
      </c>
      <c r="D21" s="1">
        <f>LOOKUP($D$10,'[2]mod1 6b'!$D$10:$O$10,'[2]mod1 6b'!D21:O21)</f>
        <v>166.67</v>
      </c>
      <c r="E21" s="1">
        <v>271.57</v>
      </c>
      <c r="F21" s="1">
        <f>'[2]mod1 6b'!P21</f>
        <v>999.99999999999989</v>
      </c>
      <c r="G21" s="1">
        <v>523.05999999999995</v>
      </c>
      <c r="H21" s="1">
        <f t="shared" si="0"/>
        <v>476.93999999999994</v>
      </c>
      <c r="I21" s="42"/>
    </row>
    <row r="22" spans="1:9" ht="15.75">
      <c r="A22" s="63" t="s">
        <v>26</v>
      </c>
      <c r="B22" s="1">
        <f>'[2]mod1 6b'!B22</f>
        <v>0</v>
      </c>
      <c r="C22" s="1">
        <f>'[2]mod1 6b'!C22</f>
        <v>0</v>
      </c>
      <c r="D22" s="1">
        <f>LOOKUP($D$10,'[2]mod1 6b'!$D$10:$O$10,'[2]mod1 6b'!D22:O22)</f>
        <v>0</v>
      </c>
      <c r="E22" s="1">
        <f>LOOKUP($E$10,'[2]mod1 6b'!$D$10:$O$10,'[2]mod1 6b'!D22:O22)</f>
        <v>0</v>
      </c>
      <c r="F22" s="1">
        <f>'[2]mod1 6b'!P22</f>
        <v>0</v>
      </c>
      <c r="G22" s="1">
        <v>0</v>
      </c>
      <c r="H22" s="1">
        <f t="shared" si="0"/>
        <v>0</v>
      </c>
      <c r="I22" s="42"/>
    </row>
    <row r="23" spans="1:9" ht="15.75">
      <c r="A23" s="63" t="s">
        <v>27</v>
      </c>
      <c r="B23" s="1">
        <f>'[2]mod1 6b'!B23</f>
        <v>0</v>
      </c>
      <c r="C23" s="1">
        <f>'[2]mod1 6b'!C23</f>
        <v>0</v>
      </c>
      <c r="D23" s="1">
        <f>LOOKUP($D$10,'[2]mod1 6b'!$D$10:$O$10,'[2]mod1 6b'!D23:O23)</f>
        <v>0</v>
      </c>
      <c r="E23" s="1">
        <f>LOOKUP($E$10,'[2]mod1 6b'!$D$10:$O$10,'[2]mod1 6b'!D23:O23)</f>
        <v>0</v>
      </c>
      <c r="F23" s="1">
        <f>'[2]mod1 6b'!P23</f>
        <v>0</v>
      </c>
      <c r="G23" s="1">
        <v>0</v>
      </c>
      <c r="H23" s="1">
        <f t="shared" si="0"/>
        <v>0</v>
      </c>
      <c r="I23" s="42"/>
    </row>
    <row r="24" spans="1:9" ht="15.75">
      <c r="A24" s="63" t="s">
        <v>28</v>
      </c>
      <c r="B24" s="1">
        <f>'[2]mod1 6b'!B24</f>
        <v>5000</v>
      </c>
      <c r="C24" s="1">
        <f>'[2]mod1 6b'!C24</f>
        <v>5000</v>
      </c>
      <c r="D24" s="1">
        <f>LOOKUP($D$10,'[2]mod1 6b'!$D$10:$O$10,'[2]mod1 6b'!D24:O24)</f>
        <v>833.34</v>
      </c>
      <c r="E24" s="1">
        <v>0</v>
      </c>
      <c r="F24" s="1">
        <f>'[2]mod1 6b'!P24</f>
        <v>5000</v>
      </c>
      <c r="G24" s="1">
        <v>0</v>
      </c>
      <c r="H24" s="1">
        <f t="shared" si="0"/>
        <v>5000</v>
      </c>
      <c r="I24" s="42"/>
    </row>
    <row r="25" spans="1:9" ht="15.75">
      <c r="A25" s="63" t="s">
        <v>29</v>
      </c>
      <c r="B25" s="1">
        <f>'[2]mod1 6b'!B25</f>
        <v>0</v>
      </c>
      <c r="C25" s="1">
        <f>'[2]mod1 6b'!C25</f>
        <v>0</v>
      </c>
      <c r="D25" s="1">
        <f>LOOKUP($D$10,'[2]mod1 6b'!$D$10:$O$10,'[2]mod1 6b'!D25:O25)</f>
        <v>0</v>
      </c>
      <c r="E25" s="1">
        <f>LOOKUP($E$10,'[2]mod1 6b'!$D$10:$O$10,'[2]mod1 6b'!D25:O25)</f>
        <v>0</v>
      </c>
      <c r="F25" s="1">
        <f>'[2]mod1 6b'!P25</f>
        <v>0</v>
      </c>
      <c r="G25" s="1">
        <v>0</v>
      </c>
      <c r="H25" s="1">
        <f t="shared" si="0"/>
        <v>0</v>
      </c>
      <c r="I25" s="42"/>
    </row>
    <row r="26" spans="1:9" ht="15.75">
      <c r="A26" s="63" t="s">
        <v>225</v>
      </c>
      <c r="B26" s="1">
        <f>'[2]mod1 6b'!B26</f>
        <v>0</v>
      </c>
      <c r="C26" s="1">
        <f>'[2]mod1 6b'!C26</f>
        <v>0</v>
      </c>
      <c r="D26" s="1">
        <f>LOOKUP($D$10,'[2]mod1 6b'!$D$10:$O$10,'[2]mod1 6b'!D26:O26)</f>
        <v>0</v>
      </c>
      <c r="E26" s="1">
        <f>LOOKUP($E$10,'[2]mod1 6b'!$D$10:$O$10,'[2]mod1 6b'!D26:O26)</f>
        <v>0</v>
      </c>
      <c r="F26" s="1">
        <f>'[2]mod1 6b'!P26</f>
        <v>0</v>
      </c>
      <c r="G26" s="1">
        <v>0</v>
      </c>
      <c r="H26" s="1">
        <f t="shared" si="0"/>
        <v>0</v>
      </c>
      <c r="I26" s="42"/>
    </row>
    <row r="27" spans="1:9" ht="15.75">
      <c r="A27" s="63" t="s">
        <v>30</v>
      </c>
      <c r="B27" s="1">
        <v>150000</v>
      </c>
      <c r="C27" s="1">
        <v>150000</v>
      </c>
      <c r="D27" s="1">
        <v>25000</v>
      </c>
      <c r="E27" s="1">
        <v>100000</v>
      </c>
      <c r="F27" s="1">
        <v>150000</v>
      </c>
      <c r="G27" s="1">
        <v>523.05999999999995</v>
      </c>
      <c r="H27" s="1">
        <v>149476.94</v>
      </c>
      <c r="I27" s="42"/>
    </row>
    <row r="28" spans="1:9" ht="15.75">
      <c r="A28" s="61" t="s">
        <v>31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42"/>
    </row>
    <row r="29" spans="1:9" ht="15.75">
      <c r="A29" s="63" t="s">
        <v>32</v>
      </c>
      <c r="B29" s="1">
        <f>'[2]mod1 6b'!B29</f>
        <v>0</v>
      </c>
      <c r="C29" s="1">
        <f>'[2]mod1 6b'!C29</f>
        <v>0</v>
      </c>
      <c r="D29" s="1">
        <f>LOOKUP($D$10,'[2]mod1 6b'!$D$10:$O$10,'[2]mod1 6b'!D29:O29)</f>
        <v>0</v>
      </c>
      <c r="E29" s="1">
        <f>LOOKUP($E$10,'[2]mod1 6b'!$D$10:$O$10,'[2]mod1 6b'!D29:O29)</f>
        <v>0</v>
      </c>
      <c r="F29" s="1">
        <f>'[2]mod1 6b'!P29</f>
        <v>0</v>
      </c>
      <c r="G29" s="1">
        <f>'[2]mod1 6b'!Q29</f>
        <v>0</v>
      </c>
      <c r="H29" s="1">
        <f>'[2]mod1 6b'!R29</f>
        <v>0</v>
      </c>
      <c r="I29" s="42"/>
    </row>
    <row r="30" spans="1:9" ht="15.75">
      <c r="A30" s="63" t="s">
        <v>33</v>
      </c>
      <c r="B30" s="1">
        <f>'[2]mod1 6b'!B30</f>
        <v>0</v>
      </c>
      <c r="C30" s="1">
        <f>'[2]mod1 6b'!C30</f>
        <v>0</v>
      </c>
      <c r="D30" s="1">
        <f>LOOKUP($D$10,'[2]mod1 6b'!$D$10:$O$10,'[2]mod1 6b'!D30:O30)</f>
        <v>0</v>
      </c>
      <c r="E30" s="1">
        <f>LOOKUP($E$10,'[2]mod1 6b'!$D$10:$O$10,'[2]mod1 6b'!D30:O30)</f>
        <v>0</v>
      </c>
      <c r="F30" s="1">
        <f>'[2]mod1 6b'!P30</f>
        <v>0</v>
      </c>
      <c r="G30" s="1">
        <f>'[2]mod1 6b'!Q30</f>
        <v>0</v>
      </c>
      <c r="H30" s="1">
        <f>'[2]mod1 6b'!R30</f>
        <v>0</v>
      </c>
      <c r="I30" s="42"/>
    </row>
    <row r="31" spans="1:9" ht="15.75">
      <c r="A31" s="63" t="s">
        <v>34</v>
      </c>
      <c r="B31" s="1">
        <f>'[2]mod1 6b'!B31</f>
        <v>0</v>
      </c>
      <c r="C31" s="1">
        <f>'[2]mod1 6b'!C31</f>
        <v>0</v>
      </c>
      <c r="D31" s="1">
        <f>LOOKUP($D$10,'[2]mod1 6b'!$D$10:$O$10,'[2]mod1 6b'!D31:O31)</f>
        <v>0</v>
      </c>
      <c r="E31" s="1">
        <f>LOOKUP($E$10,'[2]mod1 6b'!$D$10:$O$10,'[2]mod1 6b'!D31:O31)</f>
        <v>0</v>
      </c>
      <c r="F31" s="1">
        <f>'[2]mod1 6b'!P31</f>
        <v>0</v>
      </c>
      <c r="G31" s="1">
        <f>'[2]mod1 6b'!Q31</f>
        <v>0</v>
      </c>
      <c r="H31" s="1">
        <f>'[2]mod1 6b'!R31</f>
        <v>0</v>
      </c>
      <c r="I31" s="42"/>
    </row>
    <row r="32" spans="1:9" ht="15.75">
      <c r="A32" s="63" t="s">
        <v>35</v>
      </c>
      <c r="B32" s="1">
        <f>'[2]mod1 6b'!B32</f>
        <v>0</v>
      </c>
      <c r="C32" s="1">
        <f>'[2]mod1 6b'!C32</f>
        <v>0</v>
      </c>
      <c r="D32" s="1">
        <f>LOOKUP($D$10,'[2]mod1 6b'!$D$10:$O$10,'[2]mod1 6b'!D32:O32)</f>
        <v>0</v>
      </c>
      <c r="E32" s="1">
        <f>LOOKUP($E$10,'[2]mod1 6b'!$D$10:$O$10,'[2]mod1 6b'!D32:O32)</f>
        <v>0</v>
      </c>
      <c r="F32" s="1">
        <f>'[2]mod1 6b'!P32</f>
        <v>0</v>
      </c>
      <c r="G32" s="1">
        <f>'[2]mod1 6b'!Q32</f>
        <v>0</v>
      </c>
      <c r="H32" s="1">
        <f>'[2]mod1 6b'!R32</f>
        <v>0</v>
      </c>
      <c r="I32" s="42"/>
    </row>
    <row r="33" spans="1:9" ht="15.75">
      <c r="A33" s="63" t="s">
        <v>36</v>
      </c>
      <c r="B33" s="1">
        <f>'[2]mod1 6b'!B33</f>
        <v>0</v>
      </c>
      <c r="C33" s="1">
        <f>'[2]mod1 6b'!C33</f>
        <v>0</v>
      </c>
      <c r="D33" s="1">
        <f>LOOKUP($D$10,'[2]mod1 6b'!$D$10:$O$10,'[2]mod1 6b'!D33:O33)</f>
        <v>0</v>
      </c>
      <c r="E33" s="1">
        <f>LOOKUP($E$10,'[2]mod1 6b'!$D$10:$O$10,'[2]mod1 6b'!D33:O33)</f>
        <v>0</v>
      </c>
      <c r="F33" s="1">
        <f>'[2]mod1 6b'!P33</f>
        <v>0</v>
      </c>
      <c r="G33" s="1">
        <f>'[2]mod1 6b'!Q33</f>
        <v>0</v>
      </c>
      <c r="H33" s="1">
        <f>'[2]mod1 6b'!R33</f>
        <v>0</v>
      </c>
      <c r="I33" s="42"/>
    </row>
    <row r="34" spans="1:9" ht="15.75">
      <c r="A34" s="63" t="s">
        <v>37</v>
      </c>
      <c r="B34" s="1">
        <f>'[2]mod1 6b'!B34</f>
        <v>0</v>
      </c>
      <c r="C34" s="1">
        <f>'[2]mod1 6b'!C34</f>
        <v>0</v>
      </c>
      <c r="D34" s="1">
        <f>LOOKUP($D$10,'[2]mod1 6b'!$D$10:$O$10,'[2]mod1 6b'!D34:O34)</f>
        <v>0</v>
      </c>
      <c r="E34" s="1">
        <f>LOOKUP($E$10,'[2]mod1 6b'!$D$10:$O$10,'[2]mod1 6b'!D34:O34)</f>
        <v>0</v>
      </c>
      <c r="F34" s="1">
        <f>'[2]mod1 6b'!P34</f>
        <v>0</v>
      </c>
      <c r="G34" s="1">
        <f>'[2]mod1 6b'!Q34</f>
        <v>0</v>
      </c>
      <c r="H34" s="1">
        <f>'[2]mod1 6b'!R34</f>
        <v>0</v>
      </c>
      <c r="I34" s="42"/>
    </row>
    <row r="35" spans="1:9" ht="15.75">
      <c r="A35" s="63" t="s">
        <v>38</v>
      </c>
      <c r="B35" s="1">
        <f>'[2]mod1 6b'!B35</f>
        <v>0</v>
      </c>
      <c r="C35" s="1">
        <f>'[2]mod1 6b'!C35</f>
        <v>0</v>
      </c>
      <c r="D35" s="1">
        <f>LOOKUP($D$10,'[2]mod1 6b'!$D$10:$O$10,'[2]mod1 6b'!D35:O35)</f>
        <v>0</v>
      </c>
      <c r="E35" s="1">
        <f>LOOKUP($E$10,'[2]mod1 6b'!$D$10:$O$10,'[2]mod1 6b'!D35:O35)</f>
        <v>0</v>
      </c>
      <c r="F35" s="1">
        <f>'[2]mod1 6b'!P35</f>
        <v>0</v>
      </c>
      <c r="G35" s="1">
        <f>'[2]mod1 6b'!Q35</f>
        <v>0</v>
      </c>
      <c r="H35" s="1">
        <f>'[2]mod1 6b'!R35</f>
        <v>0</v>
      </c>
      <c r="I35" s="42"/>
    </row>
    <row r="36" spans="1:9" ht="15.75">
      <c r="A36" s="61" t="s">
        <v>39</v>
      </c>
      <c r="B36" s="62">
        <v>156000</v>
      </c>
      <c r="C36" s="62">
        <v>156000</v>
      </c>
      <c r="D36" s="62">
        <v>26000.01</v>
      </c>
      <c r="E36" s="62">
        <v>100271.57</v>
      </c>
      <c r="F36" s="62">
        <v>156000</v>
      </c>
      <c r="G36" s="62">
        <v>523.05999999999995</v>
      </c>
      <c r="H36" s="62">
        <v>155476.94</v>
      </c>
      <c r="I36" s="42"/>
    </row>
    <row r="37" spans="1:9" ht="15.75">
      <c r="A37" s="61" t="s">
        <v>40</v>
      </c>
      <c r="B37" s="136" t="s">
        <v>41</v>
      </c>
      <c r="C37" s="137"/>
      <c r="D37" s="136" t="s">
        <v>239</v>
      </c>
      <c r="E37" s="137"/>
      <c r="F37" s="136" t="s">
        <v>7</v>
      </c>
      <c r="G37" s="138"/>
      <c r="H37" s="137"/>
      <c r="I37" s="42"/>
    </row>
    <row r="38" spans="1:9" ht="15.75">
      <c r="A38" s="61" t="s">
        <v>42</v>
      </c>
      <c r="B38" s="8" t="s">
        <v>9</v>
      </c>
      <c r="C38" s="8" t="s">
        <v>10</v>
      </c>
      <c r="D38" s="8" t="s">
        <v>43</v>
      </c>
      <c r="E38" s="8" t="s">
        <v>44</v>
      </c>
      <c r="F38" s="8" t="s">
        <v>43</v>
      </c>
      <c r="G38" s="8" t="s">
        <v>44</v>
      </c>
      <c r="H38" s="8" t="s">
        <v>45</v>
      </c>
      <c r="I38" s="42"/>
    </row>
    <row r="39" spans="1:9" ht="15.75">
      <c r="A39" s="61" t="s">
        <v>46</v>
      </c>
      <c r="B39" s="62">
        <v>150000</v>
      </c>
      <c r="C39" s="62">
        <v>150000</v>
      </c>
      <c r="D39" s="62">
        <v>22520.11</v>
      </c>
      <c r="E39" s="62">
        <v>22520.11</v>
      </c>
      <c r="F39" s="62">
        <v>35576.18</v>
      </c>
      <c r="G39" s="62">
        <v>35576.18</v>
      </c>
      <c r="H39" s="62">
        <f>B39-F39</f>
        <v>114423.82</v>
      </c>
      <c r="I39" s="42"/>
    </row>
    <row r="40" spans="1:9" ht="15.75">
      <c r="A40" s="63" t="s">
        <v>47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42"/>
    </row>
    <row r="41" spans="1:9" ht="15.75">
      <c r="A41" s="63" t="s">
        <v>48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42"/>
    </row>
    <row r="42" spans="1:9" ht="15.75">
      <c r="A42" s="63" t="s">
        <v>49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42"/>
    </row>
    <row r="43" spans="1:9" ht="15.75">
      <c r="A43" s="63" t="s">
        <v>50</v>
      </c>
      <c r="B43" s="1">
        <v>150000</v>
      </c>
      <c r="C43" s="1">
        <v>150000</v>
      </c>
      <c r="D43" s="1">
        <v>22520.11</v>
      </c>
      <c r="E43" s="1">
        <v>22520.11</v>
      </c>
      <c r="F43" s="1">
        <v>35576.18</v>
      </c>
      <c r="G43" s="1">
        <v>35576.18</v>
      </c>
      <c r="H43" s="1">
        <v>114423.82</v>
      </c>
      <c r="I43" s="42"/>
    </row>
    <row r="44" spans="1:9" ht="15.75">
      <c r="A44" s="61" t="s">
        <v>51</v>
      </c>
      <c r="B44" s="62">
        <v>6000</v>
      </c>
      <c r="C44" s="62">
        <v>6000</v>
      </c>
      <c r="D44" s="62">
        <v>0</v>
      </c>
      <c r="E44" s="62">
        <v>0</v>
      </c>
      <c r="F44" s="62">
        <v>0</v>
      </c>
      <c r="G44" s="62">
        <v>0</v>
      </c>
      <c r="H44" s="62">
        <v>6000</v>
      </c>
      <c r="I44" s="42"/>
    </row>
    <row r="45" spans="1:9" ht="15.75">
      <c r="A45" s="63" t="s">
        <v>52</v>
      </c>
      <c r="B45" s="1">
        <v>6000</v>
      </c>
      <c r="C45" s="1">
        <v>6000</v>
      </c>
      <c r="D45" s="1">
        <v>0</v>
      </c>
      <c r="E45" s="1">
        <v>0</v>
      </c>
      <c r="F45" s="1">
        <v>0</v>
      </c>
      <c r="G45" s="1">
        <v>0</v>
      </c>
      <c r="H45" s="1">
        <v>6000</v>
      </c>
      <c r="I45" s="42"/>
    </row>
    <row r="46" spans="1:9" ht="15.75">
      <c r="A46" s="63" t="s">
        <v>53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42"/>
    </row>
    <row r="47" spans="1:9" ht="15.75">
      <c r="A47" s="63" t="s">
        <v>54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42"/>
    </row>
    <row r="48" spans="1:9" ht="15.75">
      <c r="A48" s="63" t="s">
        <v>55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42"/>
    </row>
    <row r="49" spans="1:9" ht="15.75">
      <c r="A49" s="63" t="s">
        <v>56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42"/>
    </row>
    <row r="50" spans="1:9" ht="15.75">
      <c r="A50" s="63" t="s">
        <v>57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42"/>
    </row>
    <row r="51" spans="1:9" ht="15.75">
      <c r="A51" s="61" t="s">
        <v>58</v>
      </c>
      <c r="B51" s="1">
        <v>0</v>
      </c>
      <c r="C51" s="1">
        <v>0</v>
      </c>
      <c r="D51" s="64"/>
      <c r="E51" s="64"/>
      <c r="F51" s="64"/>
      <c r="G51" s="64"/>
      <c r="H51" s="64"/>
      <c r="I51" s="42"/>
    </row>
    <row r="52" spans="1:9" ht="15.75">
      <c r="A52" s="61" t="s">
        <v>59</v>
      </c>
      <c r="B52" s="62">
        <f t="shared" ref="B52:H52" si="1">B39+B44</f>
        <v>156000</v>
      </c>
      <c r="C52" s="62">
        <f t="shared" si="1"/>
        <v>156000</v>
      </c>
      <c r="D52" s="62">
        <f t="shared" si="1"/>
        <v>22520.11</v>
      </c>
      <c r="E52" s="62">
        <v>22520.11</v>
      </c>
      <c r="F52" s="62">
        <f t="shared" si="1"/>
        <v>35576.18</v>
      </c>
      <c r="G52" s="62">
        <f t="shared" si="1"/>
        <v>35576.18</v>
      </c>
      <c r="H52" s="62">
        <f t="shared" si="1"/>
        <v>120423.82</v>
      </c>
      <c r="I52" s="42"/>
    </row>
    <row r="53" spans="1:9" ht="15.75">
      <c r="A53" s="61" t="s">
        <v>60</v>
      </c>
      <c r="B53" s="62">
        <v>0</v>
      </c>
      <c r="C53" s="62">
        <v>0</v>
      </c>
      <c r="D53" s="121">
        <v>3479.9</v>
      </c>
      <c r="E53" s="62">
        <v>77751.460000000006</v>
      </c>
      <c r="F53" s="121">
        <v>120423.82</v>
      </c>
      <c r="G53" s="62">
        <v>-35053.120000000003</v>
      </c>
      <c r="H53" s="64"/>
      <c r="I53" s="42"/>
    </row>
    <row r="54" spans="1:9" ht="12.75">
      <c r="A54" s="17"/>
      <c r="B54" s="9"/>
      <c r="C54" s="9"/>
      <c r="D54" s="9"/>
      <c r="E54" s="9"/>
      <c r="F54" s="9"/>
      <c r="G54" s="9"/>
      <c r="H54" s="9"/>
      <c r="I54" s="42"/>
    </row>
    <row r="55" spans="1:9" ht="12.75">
      <c r="A55" s="17"/>
      <c r="B55" s="9"/>
      <c r="C55" s="9"/>
      <c r="D55" s="9"/>
      <c r="E55" s="9"/>
      <c r="F55" s="9"/>
      <c r="G55" s="9"/>
      <c r="H55" s="9"/>
      <c r="I55" s="42"/>
    </row>
    <row r="56" spans="1:9" ht="12.75">
      <c r="A56" s="17"/>
      <c r="B56" s="9"/>
      <c r="C56" s="9"/>
      <c r="D56" s="9"/>
      <c r="E56" s="9"/>
      <c r="F56" s="9"/>
      <c r="G56" s="9"/>
      <c r="H56" s="9"/>
      <c r="I56" s="42"/>
    </row>
    <row r="57" spans="1:9" ht="12.75">
      <c r="A57" s="134"/>
      <c r="B57" s="134"/>
      <c r="F57" s="135"/>
      <c r="G57" s="135"/>
      <c r="H57" s="135"/>
      <c r="I57" s="92"/>
    </row>
    <row r="58" spans="1:9" ht="12.75">
      <c r="A58" s="135" t="s">
        <v>237</v>
      </c>
      <c r="B58" s="135"/>
      <c r="E58" s="135" t="s">
        <v>233</v>
      </c>
      <c r="F58" s="135"/>
      <c r="G58" s="135"/>
      <c r="I58" s="17"/>
    </row>
    <row r="59" spans="1:9" ht="12.75">
      <c r="A59" s="134" t="s">
        <v>61</v>
      </c>
      <c r="B59" s="134"/>
      <c r="E59" s="134" t="s">
        <v>62</v>
      </c>
      <c r="F59" s="134"/>
      <c r="G59" s="134"/>
      <c r="I59" s="18"/>
    </row>
    <row r="60" spans="1:9" ht="12.75">
      <c r="A60" s="42"/>
      <c r="B60" s="42"/>
      <c r="E60" s="134" t="s">
        <v>231</v>
      </c>
      <c r="F60" s="134"/>
      <c r="G60" s="134"/>
      <c r="I60" s="42"/>
    </row>
  </sheetData>
  <mergeCells count="17">
    <mergeCell ref="B8:C8"/>
    <mergeCell ref="D8:E8"/>
    <mergeCell ref="F8:H8"/>
    <mergeCell ref="A1:H1"/>
    <mergeCell ref="A2:H2"/>
    <mergeCell ref="A3:H3"/>
    <mergeCell ref="A7:H7"/>
    <mergeCell ref="E60:G60"/>
    <mergeCell ref="E58:G58"/>
    <mergeCell ref="A57:B57"/>
    <mergeCell ref="A58:B58"/>
    <mergeCell ref="B37:C37"/>
    <mergeCell ref="D37:E37"/>
    <mergeCell ref="F37:H37"/>
    <mergeCell ref="A59:B59"/>
    <mergeCell ref="F57:H57"/>
    <mergeCell ref="E59:G59"/>
  </mergeCells>
  <phoneticPr fontId="5" type="noConversion"/>
  <printOptions horizontalCentered="1"/>
  <pageMargins left="0.49" right="0.26" top="0.31496062992125984" bottom="0.35433070866141736" header="0.23622047244094491" footer="0.27559055118110237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H21" sqref="H21"/>
    </sheetView>
  </sheetViews>
  <sheetFormatPr defaultRowHeight="11.25"/>
  <cols>
    <col min="1" max="1" width="24.7109375" style="2" customWidth="1"/>
    <col min="2" max="2" width="9.42578125" style="2" bestFit="1" customWidth="1"/>
    <col min="3" max="3" width="12.42578125" style="2" bestFit="1" customWidth="1"/>
    <col min="4" max="7" width="12" style="2" bestFit="1" customWidth="1"/>
    <col min="8" max="8" width="12.7109375" style="2" bestFit="1" customWidth="1"/>
    <col min="9" max="9" width="15.140625" style="2" customWidth="1"/>
    <col min="10" max="16384" width="9.140625" style="2"/>
  </cols>
  <sheetData>
    <row r="1" spans="1:9" ht="15.75">
      <c r="A1" s="140" t="s">
        <v>0</v>
      </c>
      <c r="B1" s="140"/>
      <c r="C1" s="140"/>
      <c r="D1" s="140"/>
      <c r="E1" s="140"/>
      <c r="F1" s="140"/>
      <c r="G1" s="140"/>
      <c r="H1" s="140"/>
      <c r="I1" s="140"/>
    </row>
    <row r="2" spans="1:9" ht="15.75">
      <c r="A2" s="140" t="s">
        <v>1</v>
      </c>
      <c r="B2" s="140"/>
      <c r="C2" s="140"/>
      <c r="D2" s="140"/>
      <c r="E2" s="140"/>
      <c r="F2" s="140"/>
      <c r="G2" s="140"/>
      <c r="H2" s="140"/>
      <c r="I2" s="140"/>
    </row>
    <row r="3" spans="1:9" ht="15.75">
      <c r="A3" s="140" t="s">
        <v>63</v>
      </c>
      <c r="B3" s="140"/>
      <c r="C3" s="140"/>
      <c r="D3" s="140"/>
      <c r="E3" s="140"/>
      <c r="F3" s="140"/>
      <c r="G3" s="140"/>
      <c r="H3" s="140"/>
      <c r="I3" s="140"/>
    </row>
    <row r="4" spans="1:9" ht="15.75">
      <c r="A4" s="56"/>
      <c r="B4" s="56"/>
      <c r="C4" s="56"/>
      <c r="D4" s="56"/>
      <c r="E4" s="56"/>
      <c r="F4" s="56"/>
      <c r="G4" s="56"/>
      <c r="H4" s="56"/>
      <c r="I4" s="56"/>
    </row>
    <row r="5" spans="1:9" ht="15.75">
      <c r="A5" s="56"/>
      <c r="B5" s="56"/>
      <c r="C5" s="56"/>
      <c r="D5" s="56"/>
      <c r="E5" s="56"/>
      <c r="F5" s="56"/>
      <c r="G5" s="56"/>
      <c r="H5" s="56"/>
      <c r="I5" s="56"/>
    </row>
    <row r="6" spans="1:9" ht="15.75">
      <c r="A6" s="31" t="s">
        <v>3</v>
      </c>
      <c r="B6" s="31"/>
      <c r="C6" s="31"/>
      <c r="D6" s="7"/>
      <c r="E6" s="7"/>
      <c r="F6" s="7"/>
      <c r="G6" s="7"/>
      <c r="H6" s="7"/>
      <c r="I6" s="7"/>
    </row>
    <row r="7" spans="1:9" ht="15.75">
      <c r="A7" s="57" t="s">
        <v>238</v>
      </c>
      <c r="B7" s="31"/>
      <c r="C7" s="31"/>
      <c r="D7" s="7"/>
      <c r="E7" s="7"/>
      <c r="F7" s="7"/>
      <c r="G7" s="7"/>
      <c r="H7" s="7"/>
      <c r="I7" s="7"/>
    </row>
    <row r="8" spans="1:9">
      <c r="A8" s="144" t="s">
        <v>4</v>
      </c>
      <c r="B8" s="144"/>
      <c r="C8" s="144"/>
      <c r="D8" s="144"/>
      <c r="E8" s="144"/>
      <c r="F8" s="144"/>
      <c r="G8" s="144"/>
      <c r="H8" s="144"/>
      <c r="I8" s="144"/>
    </row>
    <row r="9" spans="1:9" ht="12.75" customHeight="1">
      <c r="A9" s="142" t="s">
        <v>64</v>
      </c>
      <c r="B9" s="143" t="s">
        <v>65</v>
      </c>
      <c r="C9" s="143"/>
      <c r="D9" s="143" t="s">
        <v>66</v>
      </c>
      <c r="E9" s="143"/>
      <c r="F9" s="143"/>
      <c r="G9" s="143"/>
      <c r="H9" s="143" t="s">
        <v>67</v>
      </c>
      <c r="I9" s="143"/>
    </row>
    <row r="10" spans="1:9" ht="12.75" customHeight="1">
      <c r="A10" s="142"/>
      <c r="B10" s="143" t="s">
        <v>68</v>
      </c>
      <c r="C10" s="143" t="s">
        <v>69</v>
      </c>
      <c r="D10" s="143" t="s">
        <v>70</v>
      </c>
      <c r="E10" s="143"/>
      <c r="F10" s="143" t="s">
        <v>71</v>
      </c>
      <c r="G10" s="143"/>
      <c r="H10" s="143" t="s">
        <v>72</v>
      </c>
      <c r="I10" s="143" t="s">
        <v>73</v>
      </c>
    </row>
    <row r="11" spans="1:9" ht="12.75" customHeight="1">
      <c r="A11" s="142"/>
      <c r="B11" s="143"/>
      <c r="C11" s="143"/>
      <c r="D11" s="38" t="s">
        <v>68</v>
      </c>
      <c r="E11" s="38" t="s">
        <v>74</v>
      </c>
      <c r="F11" s="38" t="s">
        <v>68</v>
      </c>
      <c r="G11" s="38" t="s">
        <v>7</v>
      </c>
      <c r="H11" s="143"/>
      <c r="I11" s="143"/>
    </row>
    <row r="12" spans="1:9" ht="19.5">
      <c r="A12" s="43" t="s">
        <v>226</v>
      </c>
      <c r="B12" s="5">
        <v>0</v>
      </c>
      <c r="C12" s="5">
        <v>0</v>
      </c>
      <c r="D12" s="5">
        <v>0</v>
      </c>
      <c r="E12" s="5"/>
      <c r="F12" s="5">
        <v>0</v>
      </c>
      <c r="G12" s="5">
        <v>0</v>
      </c>
      <c r="H12" s="1">
        <v>0</v>
      </c>
      <c r="I12" s="65"/>
    </row>
    <row r="13" spans="1:9" ht="12.75">
      <c r="A13" s="43" t="s">
        <v>75</v>
      </c>
      <c r="B13" s="1">
        <v>271.57</v>
      </c>
      <c r="C13" s="1">
        <v>523.05999999999995</v>
      </c>
      <c r="D13" s="1">
        <v>22520.11</v>
      </c>
      <c r="E13" s="1">
        <v>35576.18</v>
      </c>
      <c r="F13" s="1">
        <v>22520.11</v>
      </c>
      <c r="G13" s="1">
        <v>35576.18</v>
      </c>
      <c r="H13" s="1">
        <v>-35053.120000000003</v>
      </c>
      <c r="I13" s="65">
        <v>-67.015500000000003</v>
      </c>
    </row>
    <row r="14" spans="1:9" ht="12.75">
      <c r="A14" s="45" t="s">
        <v>76</v>
      </c>
      <c r="B14" s="5"/>
      <c r="C14" s="5"/>
      <c r="D14" s="5"/>
      <c r="E14" s="5"/>
      <c r="F14" s="5"/>
      <c r="G14" s="5"/>
      <c r="H14" s="1"/>
      <c r="I14" s="65"/>
    </row>
    <row r="15" spans="1:9" ht="12.75">
      <c r="A15" s="66" t="s">
        <v>77</v>
      </c>
      <c r="B15" s="5">
        <v>271.57</v>
      </c>
      <c r="C15" s="5">
        <v>523.05999999999995</v>
      </c>
      <c r="D15" s="5">
        <v>22520.11</v>
      </c>
      <c r="E15" s="5">
        <v>35576.18</v>
      </c>
      <c r="F15" s="5">
        <v>22520.11</v>
      </c>
      <c r="G15" s="5">
        <v>35576.18</v>
      </c>
      <c r="H15" s="1">
        <v>-35053.120000000003</v>
      </c>
      <c r="I15" s="65">
        <v>-67.015500000000003</v>
      </c>
    </row>
    <row r="16" spans="1:9" ht="15.75">
      <c r="A16" s="67" t="s">
        <v>78</v>
      </c>
      <c r="B16" s="46">
        <v>271.57</v>
      </c>
      <c r="C16" s="46">
        <v>523.05999999999995</v>
      </c>
      <c r="D16" s="46">
        <v>22520.11</v>
      </c>
      <c r="E16" s="46">
        <v>35576.18</v>
      </c>
      <c r="F16" s="46">
        <v>22520.11</v>
      </c>
      <c r="G16" s="46">
        <v>35576.18</v>
      </c>
      <c r="H16" s="21">
        <v>-35053.120000000003</v>
      </c>
      <c r="I16" s="68">
        <v>-67.015500000000003</v>
      </c>
    </row>
    <row r="17" spans="1:9" ht="12.75">
      <c r="A17" s="47"/>
      <c r="B17" s="47"/>
      <c r="C17" s="47"/>
      <c r="D17" s="47"/>
      <c r="E17" s="47"/>
      <c r="F17" s="47"/>
      <c r="G17" s="47"/>
      <c r="H17" s="48"/>
      <c r="I17" s="48"/>
    </row>
    <row r="18" spans="1:9" ht="12.75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12.75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2.75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12.75">
      <c r="B21" s="134"/>
      <c r="C21" s="134"/>
      <c r="D21" s="134"/>
      <c r="F21" s="17"/>
      <c r="G21" s="17"/>
      <c r="H21" s="17"/>
      <c r="I21" s="18"/>
    </row>
    <row r="22" spans="1:9" ht="12.75">
      <c r="B22" s="135" t="s">
        <v>237</v>
      </c>
      <c r="C22" s="135"/>
      <c r="D22" s="135"/>
      <c r="F22" s="135" t="s">
        <v>234</v>
      </c>
      <c r="G22" s="135"/>
      <c r="H22" s="135"/>
    </row>
    <row r="23" spans="1:9" ht="12.75">
      <c r="B23" s="134" t="s">
        <v>61</v>
      </c>
      <c r="C23" s="134"/>
      <c r="D23" s="134"/>
      <c r="F23" s="94"/>
      <c r="G23" s="17" t="s">
        <v>62</v>
      </c>
      <c r="H23" s="94"/>
    </row>
    <row r="24" spans="1:9" ht="12.75">
      <c r="A24" s="18"/>
      <c r="B24" s="18"/>
      <c r="F24" s="94"/>
      <c r="G24" s="17" t="s">
        <v>231</v>
      </c>
      <c r="H24" s="94"/>
    </row>
  </sheetData>
  <mergeCells count="18">
    <mergeCell ref="A1:I1"/>
    <mergeCell ref="A2:I2"/>
    <mergeCell ref="A3:I3"/>
    <mergeCell ref="A8:I8"/>
    <mergeCell ref="F10:G10"/>
    <mergeCell ref="H10:H11"/>
    <mergeCell ref="I10:I11"/>
    <mergeCell ref="B22:D22"/>
    <mergeCell ref="B23:D23"/>
    <mergeCell ref="F22:H22"/>
    <mergeCell ref="A9:A11"/>
    <mergeCell ref="B9:C9"/>
    <mergeCell ref="D9:G9"/>
    <mergeCell ref="H9:I9"/>
    <mergeCell ref="B10:B11"/>
    <mergeCell ref="C10:C11"/>
    <mergeCell ref="D10:E10"/>
    <mergeCell ref="B21:D21"/>
  </mergeCells>
  <phoneticPr fontId="5" type="noConversion"/>
  <pageMargins left="0.22" right="0.26" top="0.35" bottom="0.36" header="0.25" footer="0.28000000000000003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J24" sqref="J24"/>
    </sheetView>
  </sheetViews>
  <sheetFormatPr defaultRowHeight="11.25"/>
  <cols>
    <col min="1" max="2" width="9.28515625" style="2" bestFit="1" customWidth="1"/>
    <col min="3" max="3" width="18.7109375" style="2" customWidth="1"/>
    <col min="4" max="5" width="13.42578125" style="2" customWidth="1"/>
    <col min="6" max="6" width="10.42578125" style="2" customWidth="1"/>
    <col min="7" max="7" width="10.85546875" style="2" bestFit="1" customWidth="1"/>
    <col min="8" max="9" width="11.28515625" style="2" bestFit="1" customWidth="1"/>
    <col min="10" max="10" width="14.140625" style="2" bestFit="1" customWidth="1"/>
    <col min="11" max="16384" width="9.140625" style="2"/>
  </cols>
  <sheetData>
    <row r="1" spans="1:10" ht="15.7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5.75">
      <c r="A2" s="140" t="s">
        <v>79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.75">
      <c r="A3" s="140" t="s">
        <v>2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20.25">
      <c r="A4" s="56"/>
      <c r="B4" s="56"/>
      <c r="C4" s="56"/>
      <c r="D4" s="56"/>
      <c r="E4" s="56"/>
      <c r="F4" s="56"/>
      <c r="G4" s="56"/>
      <c r="H4" s="56"/>
      <c r="I4" s="56"/>
      <c r="J4" s="6"/>
    </row>
    <row r="5" spans="1:10" ht="15.75">
      <c r="A5" s="31" t="s">
        <v>3</v>
      </c>
      <c r="B5" s="10"/>
      <c r="C5" s="10"/>
      <c r="D5" s="10"/>
      <c r="E5" s="10"/>
      <c r="F5" s="11"/>
      <c r="G5" s="11"/>
      <c r="H5" s="11"/>
      <c r="I5" s="7"/>
      <c r="J5" s="7"/>
    </row>
    <row r="6" spans="1:10" ht="15.75">
      <c r="A6" s="57" t="s">
        <v>238</v>
      </c>
      <c r="B6" s="10"/>
      <c r="C6" s="10"/>
      <c r="D6" s="10"/>
      <c r="E6" s="10"/>
      <c r="F6" s="11"/>
      <c r="G6" s="11"/>
      <c r="H6" s="11"/>
      <c r="I6" s="7"/>
      <c r="J6" s="7"/>
    </row>
    <row r="7" spans="1:10" ht="12.75">
      <c r="A7" s="141" t="s">
        <v>4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0" ht="12.75">
      <c r="A8" s="146" t="s">
        <v>80</v>
      </c>
      <c r="B8" s="146" t="s">
        <v>81</v>
      </c>
      <c r="C8" s="8" t="s">
        <v>40</v>
      </c>
      <c r="D8" s="139" t="s">
        <v>41</v>
      </c>
      <c r="E8" s="139"/>
      <c r="F8" s="139" t="s">
        <v>240</v>
      </c>
      <c r="G8" s="139"/>
      <c r="H8" s="139" t="s">
        <v>7</v>
      </c>
      <c r="I8" s="139"/>
      <c r="J8" s="139"/>
    </row>
    <row r="9" spans="1:10" ht="12.75">
      <c r="A9" s="146"/>
      <c r="B9" s="146"/>
      <c r="C9" s="8" t="s">
        <v>82</v>
      </c>
      <c r="D9" s="8" t="s">
        <v>9</v>
      </c>
      <c r="E9" s="8" t="s">
        <v>10</v>
      </c>
      <c r="F9" s="8" t="s">
        <v>43</v>
      </c>
      <c r="G9" s="8" t="s">
        <v>44</v>
      </c>
      <c r="H9" s="8" t="s">
        <v>43</v>
      </c>
      <c r="I9" s="8" t="s">
        <v>44</v>
      </c>
      <c r="J9" s="8" t="s">
        <v>86</v>
      </c>
    </row>
    <row r="10" spans="1:10" ht="12">
      <c r="A10" s="69">
        <v>13</v>
      </c>
      <c r="B10" s="69">
        <v>0</v>
      </c>
      <c r="C10" s="70" t="s">
        <v>83</v>
      </c>
      <c r="D10" s="71">
        <v>156000</v>
      </c>
      <c r="E10" s="71">
        <v>156000</v>
      </c>
      <c r="F10" s="1">
        <v>22520.11</v>
      </c>
      <c r="G10" s="1">
        <v>22520.11</v>
      </c>
      <c r="H10" s="133">
        <v>35576.18</v>
      </c>
      <c r="I10" s="133">
        <v>35576.18</v>
      </c>
      <c r="J10" s="1">
        <v>120423.82</v>
      </c>
    </row>
    <row r="11" spans="1:10" ht="12">
      <c r="A11" s="69">
        <v>13</v>
      </c>
      <c r="B11" s="69">
        <v>392</v>
      </c>
      <c r="C11" s="70" t="s">
        <v>84</v>
      </c>
      <c r="D11" s="71">
        <v>156000</v>
      </c>
      <c r="E11" s="71">
        <v>156000</v>
      </c>
      <c r="F11" s="1">
        <v>22520.11</v>
      </c>
      <c r="G11" s="1">
        <v>22520.11</v>
      </c>
      <c r="H11" s="1">
        <v>35576.18</v>
      </c>
      <c r="I11" s="1">
        <v>35576.18</v>
      </c>
      <c r="J11" s="1">
        <v>120423.82</v>
      </c>
    </row>
    <row r="12" spans="1:10" ht="12">
      <c r="A12" s="72"/>
      <c r="B12" s="72"/>
      <c r="C12" s="73" t="s">
        <v>85</v>
      </c>
      <c r="D12" s="74">
        <v>156000</v>
      </c>
      <c r="E12" s="74">
        <v>156000</v>
      </c>
      <c r="F12" s="62">
        <v>22520.11</v>
      </c>
      <c r="G12" s="62">
        <v>22520.11</v>
      </c>
      <c r="H12" s="62">
        <v>35576.18</v>
      </c>
      <c r="I12" s="62">
        <v>35576.18</v>
      </c>
      <c r="J12" s="62">
        <v>120423.82</v>
      </c>
    </row>
    <row r="13" spans="1:10" ht="12.75">
      <c r="A13" s="49"/>
      <c r="B13" s="49"/>
      <c r="C13" s="49"/>
      <c r="D13" s="50"/>
      <c r="E13" s="50"/>
      <c r="F13" s="9"/>
      <c r="G13" s="9"/>
      <c r="H13" s="9"/>
      <c r="I13" s="132"/>
      <c r="J13" s="9"/>
    </row>
    <row r="14" spans="1:10" ht="12.75">
      <c r="A14" s="17"/>
      <c r="B14" s="17"/>
      <c r="C14" s="17"/>
      <c r="D14" s="9"/>
      <c r="E14" s="9"/>
      <c r="F14" s="9"/>
      <c r="G14" s="9"/>
      <c r="H14" s="9"/>
      <c r="I14" s="9"/>
      <c r="J14" s="9"/>
    </row>
    <row r="15" spans="1:10" ht="12.75">
      <c r="A15" s="17"/>
      <c r="B15" s="17"/>
      <c r="C15" s="17"/>
      <c r="D15" s="17"/>
      <c r="E15" s="9"/>
      <c r="F15" s="9"/>
      <c r="G15" s="9"/>
      <c r="H15" s="9"/>
      <c r="I15" s="9"/>
      <c r="J15" s="9"/>
    </row>
    <row r="16" spans="1:10" ht="12.75">
      <c r="B16" s="17"/>
      <c r="C16" s="17"/>
      <c r="D16" s="17"/>
      <c r="E16" s="9"/>
      <c r="F16" s="145"/>
      <c r="G16" s="145"/>
      <c r="H16" s="145"/>
      <c r="I16" s="51"/>
    </row>
    <row r="17" spans="1:9" ht="12.75">
      <c r="B17" s="17"/>
      <c r="C17" s="17" t="s">
        <v>237</v>
      </c>
      <c r="D17" s="51"/>
      <c r="E17" s="51"/>
      <c r="F17" s="135" t="s">
        <v>235</v>
      </c>
      <c r="G17" s="135"/>
      <c r="H17" s="135"/>
      <c r="I17" s="51"/>
    </row>
    <row r="18" spans="1:9" ht="12.75">
      <c r="B18" s="17"/>
      <c r="C18" s="17" t="s">
        <v>61</v>
      </c>
      <c r="D18" s="51"/>
      <c r="E18" s="51"/>
      <c r="F18" s="135" t="s">
        <v>62</v>
      </c>
      <c r="G18" s="135"/>
      <c r="H18" s="135"/>
      <c r="I18" s="51"/>
    </row>
    <row r="19" spans="1:9" ht="12.75">
      <c r="A19" s="18"/>
      <c r="B19" s="17"/>
      <c r="C19" s="17"/>
      <c r="D19" s="51"/>
      <c r="E19" s="51"/>
      <c r="F19" s="135" t="s">
        <v>231</v>
      </c>
      <c r="G19" s="135"/>
      <c r="H19" s="135"/>
      <c r="I19" s="51"/>
    </row>
  </sheetData>
  <mergeCells count="13">
    <mergeCell ref="F19:H19"/>
    <mergeCell ref="A1:J1"/>
    <mergeCell ref="A2:J2"/>
    <mergeCell ref="A3:J3"/>
    <mergeCell ref="F16:H16"/>
    <mergeCell ref="F17:H17"/>
    <mergeCell ref="F18:H18"/>
    <mergeCell ref="H8:J8"/>
    <mergeCell ref="A8:A9"/>
    <mergeCell ref="B8:B9"/>
    <mergeCell ref="D8:E8"/>
    <mergeCell ref="F8:G8"/>
    <mergeCell ref="A7:J7"/>
  </mergeCells>
  <phoneticPr fontId="5" type="noConversion"/>
  <printOptions horizontalCentered="1"/>
  <pageMargins left="0.27559055118110237" right="0.31496062992125984" top="0.6692913385826772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workbookViewId="0">
      <selection activeCell="Q31" sqref="Q31"/>
    </sheetView>
  </sheetViews>
  <sheetFormatPr defaultRowHeight="12.75"/>
  <cols>
    <col min="2" max="2" width="23" customWidth="1"/>
    <col min="3" max="3" width="12" customWidth="1"/>
    <col min="4" max="4" width="10" customWidth="1"/>
    <col min="5" max="5" width="10.140625" customWidth="1"/>
    <col min="6" max="6" width="9.85546875" customWidth="1"/>
    <col min="7" max="7" width="8.85546875" customWidth="1"/>
    <col min="8" max="8" width="9.5703125" customWidth="1"/>
    <col min="9" max="9" width="10.7109375" customWidth="1"/>
    <col min="10" max="10" width="11" customWidth="1"/>
    <col min="11" max="11" width="11.28515625" customWidth="1"/>
    <col min="12" max="12" width="10.85546875" customWidth="1"/>
    <col min="14" max="14" width="10.7109375" customWidth="1"/>
    <col min="16" max="16" width="9.85546875" customWidth="1"/>
    <col min="17" max="17" width="10.85546875" customWidth="1"/>
  </cols>
  <sheetData>
    <row r="1" spans="1:17" ht="15.75">
      <c r="A1" s="156" t="s">
        <v>87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5.75">
      <c r="A2" s="156" t="s">
        <v>88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15.75">
      <c r="A3" s="156" t="s">
        <v>89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17" ht="15.75">
      <c r="A4" s="58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5.75">
      <c r="A5" s="37" t="s">
        <v>3</v>
      </c>
      <c r="B5" s="59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.75">
      <c r="A6" s="37"/>
      <c r="B6" s="59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5.75">
      <c r="A7" s="57" t="s">
        <v>238</v>
      </c>
      <c r="B7" s="59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7" ht="13.5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97"/>
      <c r="P9" s="97"/>
      <c r="Q9" s="104" t="s">
        <v>4</v>
      </c>
    </row>
    <row r="10" spans="1:17" ht="12.75" customHeight="1">
      <c r="A10" s="155" t="s">
        <v>90</v>
      </c>
      <c r="B10" s="155"/>
      <c r="C10" s="130" t="s">
        <v>96</v>
      </c>
      <c r="D10" s="153" t="s">
        <v>229</v>
      </c>
      <c r="E10" s="153" t="s">
        <v>97</v>
      </c>
      <c r="F10" s="153" t="s">
        <v>230</v>
      </c>
      <c r="G10" s="153" t="s">
        <v>91</v>
      </c>
      <c r="H10" s="153" t="s">
        <v>92</v>
      </c>
      <c r="I10" s="153" t="s">
        <v>93</v>
      </c>
      <c r="J10" s="153" t="s">
        <v>227</v>
      </c>
      <c r="K10" s="153" t="s">
        <v>94</v>
      </c>
      <c r="L10" s="153" t="s">
        <v>242</v>
      </c>
      <c r="M10" s="153" t="s">
        <v>95</v>
      </c>
      <c r="N10" s="153" t="s">
        <v>241</v>
      </c>
      <c r="O10" s="154" t="s">
        <v>85</v>
      </c>
      <c r="P10" s="154" t="s">
        <v>98</v>
      </c>
      <c r="Q10" s="154" t="s">
        <v>99</v>
      </c>
    </row>
    <row r="11" spans="1:17" ht="18" customHeight="1">
      <c r="A11" s="155"/>
      <c r="B11" s="155"/>
      <c r="C11" s="131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4"/>
      <c r="P11" s="154"/>
      <c r="Q11" s="154"/>
    </row>
    <row r="12" spans="1:17">
      <c r="A12" s="148" t="s">
        <v>100</v>
      </c>
      <c r="B12" s="148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62"/>
      <c r="P12" s="105"/>
      <c r="Q12" s="106"/>
    </row>
    <row r="13" spans="1:17">
      <c r="A13" s="148" t="s">
        <v>101</v>
      </c>
      <c r="B13" s="148"/>
      <c r="C13" s="62">
        <v>39.630000000000003</v>
      </c>
      <c r="D13" s="62">
        <v>19.600000000000001</v>
      </c>
      <c r="E13" s="62">
        <v>10.78</v>
      </c>
      <c r="F13" s="62">
        <v>7.22</v>
      </c>
      <c r="G13" s="62">
        <v>6.72</v>
      </c>
      <c r="H13" s="62">
        <v>0</v>
      </c>
      <c r="I13" s="62">
        <v>0</v>
      </c>
      <c r="J13" s="62">
        <v>5.13</v>
      </c>
      <c r="K13" s="62">
        <v>115.83</v>
      </c>
      <c r="L13" s="62">
        <v>105.81</v>
      </c>
      <c r="M13" s="62">
        <v>124.99</v>
      </c>
      <c r="N13" s="62">
        <v>146.58000000000001</v>
      </c>
      <c r="O13" s="62">
        <v>582.29</v>
      </c>
      <c r="P13" s="62">
        <v>383.51</v>
      </c>
      <c r="Q13" s="62">
        <v>156000</v>
      </c>
    </row>
    <row r="14" spans="1:17">
      <c r="A14" s="148" t="s">
        <v>102</v>
      </c>
      <c r="B14" s="148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62"/>
      <c r="P14" s="62"/>
      <c r="Q14" s="106"/>
    </row>
    <row r="15" spans="1:17">
      <c r="A15" s="148" t="s">
        <v>103</v>
      </c>
      <c r="B15" s="148"/>
      <c r="C15" s="107">
        <v>39.630000000000003</v>
      </c>
      <c r="D15" s="107">
        <v>19.600000000000001</v>
      </c>
      <c r="E15" s="107">
        <v>10.78</v>
      </c>
      <c r="F15" s="107">
        <v>7.22</v>
      </c>
      <c r="G15" s="107">
        <v>6.72</v>
      </c>
      <c r="H15" s="107">
        <v>0</v>
      </c>
      <c r="I15" s="107">
        <v>0</v>
      </c>
      <c r="J15" s="107">
        <v>5.13</v>
      </c>
      <c r="K15" s="107">
        <v>115.83</v>
      </c>
      <c r="L15" s="107">
        <v>105.81</v>
      </c>
      <c r="M15" s="107">
        <v>124.99</v>
      </c>
      <c r="N15" s="107">
        <v>146.58000000000001</v>
      </c>
      <c r="O15" s="62">
        <v>582.29</v>
      </c>
      <c r="P15" s="62">
        <v>383.51</v>
      </c>
      <c r="Q15" s="106">
        <v>156000</v>
      </c>
    </row>
    <row r="16" spans="1:17">
      <c r="A16" s="148" t="s">
        <v>104</v>
      </c>
      <c r="B16" s="148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62"/>
      <c r="P16" s="62"/>
      <c r="Q16" s="106"/>
    </row>
    <row r="17" spans="1:17">
      <c r="A17" s="148" t="s">
        <v>105</v>
      </c>
      <c r="B17" s="148"/>
      <c r="C17" s="62">
        <v>39.630000000000003</v>
      </c>
      <c r="D17" s="62">
        <v>19.600000000000001</v>
      </c>
      <c r="E17" s="62">
        <v>10.78</v>
      </c>
      <c r="F17" s="62">
        <v>7.22</v>
      </c>
      <c r="G17" s="62">
        <v>6.72</v>
      </c>
      <c r="H17" s="62">
        <v>0</v>
      </c>
      <c r="I17" s="62">
        <v>0</v>
      </c>
      <c r="J17" s="62">
        <v>5.13</v>
      </c>
      <c r="K17" s="62">
        <v>115.83</v>
      </c>
      <c r="L17" s="62">
        <v>105.81</v>
      </c>
      <c r="M17" s="62">
        <v>124.99</v>
      </c>
      <c r="N17" s="62">
        <v>146.58000000000001</v>
      </c>
      <c r="O17" s="62">
        <v>582.29</v>
      </c>
      <c r="P17" s="62">
        <v>383.51</v>
      </c>
      <c r="Q17" s="62">
        <v>156000</v>
      </c>
    </row>
    <row r="18" spans="1:17">
      <c r="A18" s="148" t="s">
        <v>106</v>
      </c>
      <c r="B18" s="150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9"/>
    </row>
    <row r="19" spans="1:17">
      <c r="A19" s="148" t="s">
        <v>107</v>
      </c>
      <c r="B19" s="148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62"/>
      <c r="P19" s="62"/>
      <c r="Q19" s="106"/>
    </row>
    <row r="20" spans="1:17">
      <c r="A20" s="148" t="s">
        <v>108</v>
      </c>
      <c r="B20" s="148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62"/>
      <c r="P20" s="62"/>
      <c r="Q20" s="106"/>
    </row>
    <row r="21" spans="1:17">
      <c r="A21" s="148" t="s">
        <v>109</v>
      </c>
      <c r="B21" s="148"/>
      <c r="C21" s="105"/>
      <c r="D21" s="105"/>
      <c r="E21" s="128"/>
      <c r="F21" s="105"/>
      <c r="G21" s="105"/>
      <c r="H21" s="105"/>
      <c r="I21" s="128"/>
      <c r="J21" s="105"/>
      <c r="K21" s="105"/>
      <c r="L21" s="105"/>
      <c r="M21" s="105"/>
      <c r="N21" s="105"/>
      <c r="O21" s="62"/>
      <c r="P21" s="62"/>
      <c r="Q21" s="106"/>
    </row>
    <row r="22" spans="1:17">
      <c r="A22" s="148" t="s">
        <v>110</v>
      </c>
      <c r="B22" s="148"/>
      <c r="C22" s="105"/>
      <c r="D22" s="126"/>
      <c r="E22" s="105"/>
      <c r="F22" s="127"/>
      <c r="G22" s="105"/>
      <c r="H22" s="126"/>
      <c r="I22" s="105"/>
      <c r="J22" s="127"/>
      <c r="K22" s="105"/>
      <c r="L22" s="105"/>
      <c r="M22" s="105"/>
      <c r="N22" s="105"/>
      <c r="O22" s="62"/>
      <c r="P22" s="62"/>
      <c r="Q22" s="106"/>
    </row>
    <row r="23" spans="1:17">
      <c r="A23" s="148" t="s">
        <v>111</v>
      </c>
      <c r="B23" s="148"/>
      <c r="C23" s="105"/>
      <c r="D23" s="105"/>
      <c r="E23" s="129"/>
      <c r="F23" s="105"/>
      <c r="G23" s="105"/>
      <c r="H23" s="105"/>
      <c r="I23" s="129"/>
      <c r="J23" s="105"/>
      <c r="K23" s="105"/>
      <c r="L23" s="105"/>
      <c r="M23" s="105"/>
      <c r="N23" s="105"/>
      <c r="O23" s="62"/>
      <c r="P23" s="62"/>
      <c r="Q23" s="106"/>
    </row>
    <row r="24" spans="1:17">
      <c r="A24" s="149" t="s">
        <v>112</v>
      </c>
      <c r="B24" s="149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62"/>
      <c r="P24" s="62"/>
      <c r="Q24" s="106"/>
    </row>
    <row r="25" spans="1:17">
      <c r="A25" s="149" t="s">
        <v>113</v>
      </c>
      <c r="B25" s="149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62"/>
      <c r="P25" s="62"/>
      <c r="Q25" s="106"/>
    </row>
    <row r="26" spans="1:17">
      <c r="A26" s="148" t="s">
        <v>105</v>
      </c>
      <c r="B26" s="148"/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110">
        <v>0</v>
      </c>
      <c r="P26" s="110">
        <v>0</v>
      </c>
      <c r="Q26" s="62">
        <v>0</v>
      </c>
    </row>
    <row r="27" spans="1:17">
      <c r="A27" s="148" t="s">
        <v>87</v>
      </c>
      <c r="B27" s="148"/>
      <c r="C27" s="62">
        <v>39.630000000000003</v>
      </c>
      <c r="D27" s="62">
        <v>19.600000000000001</v>
      </c>
      <c r="E27" s="62">
        <v>10.78</v>
      </c>
      <c r="F27" s="62">
        <v>7.22</v>
      </c>
      <c r="G27" s="62">
        <v>6.72</v>
      </c>
      <c r="H27" s="62">
        <v>0</v>
      </c>
      <c r="I27" s="62">
        <v>0</v>
      </c>
      <c r="J27" s="62">
        <v>5.13</v>
      </c>
      <c r="K27" s="62">
        <v>115.83</v>
      </c>
      <c r="L27" s="111">
        <v>105.81</v>
      </c>
      <c r="M27" s="62">
        <v>124.99</v>
      </c>
      <c r="N27" s="111">
        <v>146.58000000000001</v>
      </c>
      <c r="O27" s="62">
        <v>582.29</v>
      </c>
      <c r="P27" s="62">
        <v>383.51</v>
      </c>
      <c r="Q27" s="62">
        <v>156000</v>
      </c>
    </row>
    <row r="28" spans="1:17">
      <c r="A28" s="152"/>
      <c r="B28" s="152"/>
      <c r="C28" s="152"/>
      <c r="D28" s="152"/>
      <c r="E28" s="152"/>
      <c r="F28" s="152"/>
      <c r="G28" s="152"/>
      <c r="H28" s="125"/>
      <c r="I28" s="112"/>
      <c r="J28" s="125"/>
      <c r="K28" s="112"/>
      <c r="L28" s="125"/>
      <c r="M28" s="112"/>
      <c r="N28" s="112"/>
      <c r="O28" s="112"/>
      <c r="P28" s="112"/>
      <c r="Q28" s="112"/>
    </row>
    <row r="29" spans="1:17" ht="15.75">
      <c r="A29" s="113"/>
      <c r="B29" s="114"/>
      <c r="C29" s="112"/>
      <c r="D29" s="112"/>
      <c r="E29" s="112"/>
      <c r="F29" s="112"/>
      <c r="G29" s="112"/>
      <c r="H29" s="112"/>
      <c r="I29" s="112"/>
      <c r="J29" s="115"/>
      <c r="K29" s="112"/>
      <c r="L29" s="112"/>
      <c r="M29" s="112"/>
      <c r="N29" s="112"/>
      <c r="O29" s="112"/>
      <c r="P29" s="112"/>
      <c r="Q29" s="112"/>
    </row>
    <row r="30" spans="1:17" ht="15.75">
      <c r="A30" s="116"/>
      <c r="B30" s="117"/>
      <c r="C30" s="116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ht="15.75">
      <c r="A31" s="116"/>
      <c r="B31" s="118"/>
      <c r="C31" s="147"/>
      <c r="D31" s="147"/>
      <c r="E31" s="147"/>
      <c r="F31" s="119"/>
      <c r="G31" s="118"/>
      <c r="H31" s="118"/>
      <c r="I31" s="118"/>
      <c r="J31" s="119"/>
      <c r="K31" s="119"/>
      <c r="L31" s="119"/>
      <c r="M31" s="114"/>
      <c r="N31" s="114"/>
      <c r="O31" s="114"/>
      <c r="P31" s="114"/>
      <c r="Q31" s="119"/>
    </row>
    <row r="32" spans="1:17" ht="15.75">
      <c r="A32" s="117"/>
      <c r="B32" s="118"/>
      <c r="C32" s="147" t="s">
        <v>237</v>
      </c>
      <c r="D32" s="147"/>
      <c r="E32" s="147"/>
      <c r="F32" s="113"/>
      <c r="G32" s="118"/>
      <c r="H32" s="118"/>
      <c r="I32" s="118"/>
      <c r="J32" s="113"/>
      <c r="K32" s="113"/>
      <c r="L32" s="147" t="s">
        <v>235</v>
      </c>
      <c r="M32" s="147"/>
      <c r="N32" s="147"/>
      <c r="O32" s="118"/>
      <c r="P32" s="118"/>
      <c r="Q32" s="113"/>
    </row>
    <row r="33" spans="1:17" ht="15.75">
      <c r="A33" s="117"/>
      <c r="B33" s="118"/>
      <c r="C33" s="151" t="s">
        <v>61</v>
      </c>
      <c r="D33" s="151"/>
      <c r="E33" s="151"/>
      <c r="F33" s="119"/>
      <c r="G33" s="118"/>
      <c r="H33" s="118"/>
      <c r="I33" s="118"/>
      <c r="J33" s="119"/>
      <c r="K33" s="119"/>
      <c r="L33" s="147" t="s">
        <v>62</v>
      </c>
      <c r="M33" s="147"/>
      <c r="N33" s="147"/>
      <c r="O33" s="118"/>
      <c r="P33" s="118"/>
      <c r="Q33" s="113"/>
    </row>
    <row r="34" spans="1:17" ht="15.75">
      <c r="A34" s="113"/>
      <c r="B34" s="119"/>
      <c r="C34" s="119"/>
      <c r="D34" s="119"/>
      <c r="E34" s="119"/>
      <c r="F34" s="119"/>
      <c r="G34" s="118"/>
      <c r="H34" s="118"/>
      <c r="I34" s="118"/>
      <c r="J34" s="119"/>
      <c r="K34" s="119"/>
      <c r="L34" s="147" t="s">
        <v>231</v>
      </c>
      <c r="M34" s="147"/>
      <c r="N34" s="147"/>
      <c r="O34" s="118"/>
      <c r="P34" s="118"/>
      <c r="Q34" s="119"/>
    </row>
    <row r="35" spans="1:17">
      <c r="N35" s="95"/>
      <c r="O35" s="95"/>
      <c r="P35" s="95"/>
    </row>
  </sheetData>
  <mergeCells count="41">
    <mergeCell ref="Q10:Q11"/>
    <mergeCell ref="D10:D11"/>
    <mergeCell ref="E10:E11"/>
    <mergeCell ref="A1:Q1"/>
    <mergeCell ref="A2:Q2"/>
    <mergeCell ref="A3:Q3"/>
    <mergeCell ref="L10:L11"/>
    <mergeCell ref="M10:M11"/>
    <mergeCell ref="N10:N11"/>
    <mergeCell ref="O10:O11"/>
    <mergeCell ref="J10:J11"/>
    <mergeCell ref="K10:K11"/>
    <mergeCell ref="P10:P11"/>
    <mergeCell ref="A12:B12"/>
    <mergeCell ref="I10:I11"/>
    <mergeCell ref="F10:F11"/>
    <mergeCell ref="G10:G11"/>
    <mergeCell ref="H10:H11"/>
    <mergeCell ref="A10:B11"/>
    <mergeCell ref="C31:E31"/>
    <mergeCell ref="C33:E33"/>
    <mergeCell ref="A25:B25"/>
    <mergeCell ref="A26:B26"/>
    <mergeCell ref="A27:B27"/>
    <mergeCell ref="A28:G28"/>
    <mergeCell ref="L32:N32"/>
    <mergeCell ref="L33:N33"/>
    <mergeCell ref="L34:N34"/>
    <mergeCell ref="C32:E32"/>
    <mergeCell ref="A13:B13"/>
    <mergeCell ref="A19:B19"/>
    <mergeCell ref="A20:B20"/>
    <mergeCell ref="A21:B21"/>
    <mergeCell ref="A22:B22"/>
    <mergeCell ref="A24:B24"/>
    <mergeCell ref="A14:B14"/>
    <mergeCell ref="A15:B15"/>
    <mergeCell ref="A16:B16"/>
    <mergeCell ref="A17:B17"/>
    <mergeCell ref="A18:B18"/>
    <mergeCell ref="A23:B23"/>
  </mergeCells>
  <phoneticPr fontId="5" type="noConversion"/>
  <printOptions horizontalCentered="1"/>
  <pageMargins left="0.23622047244094491" right="0.23622047244094491" top="0.31496062992125984" bottom="0.23622047244094491" header="0.23622047244094491" footer="0.1574803149606299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SheetLayoutView="100" workbookViewId="0">
      <selection activeCell="D12" sqref="D12"/>
    </sheetView>
  </sheetViews>
  <sheetFormatPr defaultRowHeight="12.75"/>
  <cols>
    <col min="1" max="1" width="33.140625" customWidth="1"/>
    <col min="2" max="2" width="7" bestFit="1" customWidth="1"/>
    <col min="3" max="3" width="11" bestFit="1" customWidth="1"/>
    <col min="4" max="4" width="10.7109375" bestFit="1" customWidth="1"/>
    <col min="5" max="5" width="12.140625" bestFit="1" customWidth="1"/>
    <col min="6" max="6" width="10.7109375" bestFit="1" customWidth="1"/>
    <col min="7" max="7" width="15.85546875" customWidth="1"/>
    <col min="8" max="8" width="0.5703125" customWidth="1"/>
  </cols>
  <sheetData>
    <row r="1" spans="1:11" ht="15.75">
      <c r="A1" s="140" t="s">
        <v>114</v>
      </c>
      <c r="B1" s="140"/>
      <c r="C1" s="140"/>
      <c r="D1" s="140"/>
      <c r="E1" s="140"/>
      <c r="F1" s="140"/>
      <c r="G1" s="140"/>
      <c r="H1" s="140"/>
      <c r="I1" s="140"/>
      <c r="J1" s="160"/>
      <c r="K1" s="160"/>
    </row>
    <row r="2" spans="1:11" ht="15.75">
      <c r="A2" s="140" t="s">
        <v>115</v>
      </c>
      <c r="B2" s="140"/>
      <c r="C2" s="140"/>
      <c r="D2" s="140"/>
      <c r="E2" s="140"/>
      <c r="F2" s="140"/>
      <c r="G2" s="140"/>
      <c r="H2" s="140"/>
      <c r="I2" s="140"/>
      <c r="J2" s="160"/>
      <c r="K2" s="160"/>
    </row>
    <row r="3" spans="1:11" ht="15.75">
      <c r="A3" s="140" t="s">
        <v>89</v>
      </c>
      <c r="B3" s="140"/>
      <c r="C3" s="140"/>
      <c r="D3" s="140"/>
      <c r="E3" s="140"/>
      <c r="F3" s="140"/>
      <c r="G3" s="140"/>
      <c r="H3" s="140"/>
      <c r="I3" s="140"/>
      <c r="J3" s="160"/>
      <c r="K3" s="160"/>
    </row>
    <row r="4" spans="1:11" ht="15">
      <c r="A4" s="58"/>
      <c r="B4" s="58"/>
      <c r="C4" s="58"/>
      <c r="D4" s="58"/>
      <c r="E4" s="58"/>
      <c r="F4" s="58"/>
      <c r="G4" s="58"/>
      <c r="H4" s="58"/>
      <c r="I4" s="60"/>
    </row>
    <row r="5" spans="1:11" ht="15.75">
      <c r="A5" s="80" t="s">
        <v>3</v>
      </c>
      <c r="B5" s="10"/>
      <c r="C5" s="10"/>
      <c r="D5" s="10"/>
      <c r="E5" s="10"/>
      <c r="F5" s="11"/>
      <c r="G5" s="11"/>
      <c r="H5" s="11"/>
      <c r="I5" s="7"/>
      <c r="J5" s="7"/>
      <c r="K5" s="3"/>
    </row>
    <row r="6" spans="1:11" ht="15.75">
      <c r="A6" s="31"/>
      <c r="B6" s="10"/>
      <c r="C6" s="10"/>
      <c r="D6" s="10"/>
      <c r="E6" s="10"/>
      <c r="F6" s="11"/>
      <c r="G6" s="11"/>
      <c r="H6" s="11"/>
      <c r="I6" s="7"/>
      <c r="J6" s="7"/>
      <c r="K6" s="3"/>
    </row>
    <row r="7" spans="1:11" ht="15.75">
      <c r="A7" s="57" t="s">
        <v>238</v>
      </c>
      <c r="B7" s="10"/>
      <c r="C7" s="10"/>
      <c r="D7" s="10"/>
      <c r="E7" s="10"/>
      <c r="F7" s="11"/>
      <c r="G7" s="11"/>
      <c r="H7" s="11"/>
      <c r="I7" s="7"/>
      <c r="J7" s="7"/>
      <c r="K7" s="3"/>
    </row>
    <row r="8" spans="1:11" ht="18.75">
      <c r="A8" s="14"/>
      <c r="B8" s="15"/>
      <c r="C8" s="12"/>
      <c r="D8" s="12"/>
      <c r="E8" s="12"/>
      <c r="F8" s="12"/>
      <c r="G8" s="12"/>
      <c r="H8" s="12"/>
    </row>
    <row r="9" spans="1:11">
      <c r="A9" s="52"/>
      <c r="B9" s="52"/>
      <c r="C9" s="52"/>
      <c r="D9" s="52"/>
      <c r="E9" s="52"/>
      <c r="F9" s="52"/>
      <c r="G9" s="52"/>
      <c r="H9" s="16" t="s">
        <v>4</v>
      </c>
      <c r="I9" s="42"/>
    </row>
    <row r="10" spans="1:11" ht="12.75" customHeight="1">
      <c r="A10" s="172" t="s">
        <v>116</v>
      </c>
      <c r="B10" s="173"/>
      <c r="C10" s="142" t="s">
        <v>117</v>
      </c>
      <c r="D10" s="142"/>
      <c r="E10" s="142" t="s">
        <v>118</v>
      </c>
      <c r="F10" s="142"/>
      <c r="G10" s="142" t="s">
        <v>119</v>
      </c>
      <c r="H10" s="142"/>
      <c r="I10" s="42"/>
    </row>
    <row r="11" spans="1:11" ht="12.75" customHeight="1">
      <c r="A11" s="174"/>
      <c r="B11" s="175"/>
      <c r="C11" s="81" t="s">
        <v>9</v>
      </c>
      <c r="D11" s="81" t="s">
        <v>10</v>
      </c>
      <c r="E11" s="81" t="s">
        <v>120</v>
      </c>
      <c r="F11" s="81" t="s">
        <v>121</v>
      </c>
      <c r="G11" s="142"/>
      <c r="H11" s="142"/>
      <c r="I11" s="42"/>
    </row>
    <row r="12" spans="1:11">
      <c r="A12" s="83" t="s">
        <v>122</v>
      </c>
      <c r="B12" s="84"/>
      <c r="C12" s="19"/>
      <c r="D12" s="19"/>
      <c r="E12" s="19"/>
      <c r="F12" s="19"/>
      <c r="G12" s="164">
        <v>0</v>
      </c>
      <c r="H12" s="165"/>
      <c r="I12" s="42"/>
    </row>
    <row r="13" spans="1:11">
      <c r="A13" s="83" t="s">
        <v>123</v>
      </c>
      <c r="B13" s="84"/>
      <c r="C13" s="19"/>
      <c r="D13" s="19"/>
      <c r="E13" s="19"/>
      <c r="F13" s="19"/>
      <c r="G13" s="164">
        <v>0</v>
      </c>
      <c r="H13" s="165"/>
      <c r="I13" s="42"/>
    </row>
    <row r="14" spans="1:11">
      <c r="A14" s="83" t="s">
        <v>124</v>
      </c>
      <c r="B14" s="84"/>
      <c r="C14" s="19"/>
      <c r="D14" s="19"/>
      <c r="E14" s="19"/>
      <c r="F14" s="19"/>
      <c r="G14" s="164">
        <v>0</v>
      </c>
      <c r="H14" s="165"/>
      <c r="I14" s="42"/>
    </row>
    <row r="15" spans="1:11">
      <c r="A15" s="83" t="s">
        <v>125</v>
      </c>
      <c r="B15" s="84"/>
      <c r="C15" s="19"/>
      <c r="D15" s="19"/>
      <c r="E15" s="19"/>
      <c r="F15" s="19"/>
      <c r="G15" s="164">
        <v>0</v>
      </c>
      <c r="H15" s="165"/>
      <c r="I15" s="42"/>
    </row>
    <row r="16" spans="1:11">
      <c r="A16" s="83" t="s">
        <v>126</v>
      </c>
      <c r="B16" s="84"/>
      <c r="C16" s="19"/>
      <c r="D16" s="19"/>
      <c r="E16" s="19"/>
      <c r="F16" s="19"/>
      <c r="G16" s="164">
        <v>0</v>
      </c>
      <c r="H16" s="165"/>
      <c r="I16" s="42"/>
    </row>
    <row r="17" spans="1:9">
      <c r="A17" s="83" t="s">
        <v>127</v>
      </c>
      <c r="B17" s="84"/>
      <c r="C17" s="20"/>
      <c r="D17" s="20"/>
      <c r="E17" s="20"/>
      <c r="F17" s="20"/>
      <c r="G17" s="164">
        <v>0</v>
      </c>
      <c r="H17" s="165"/>
      <c r="I17" s="42"/>
    </row>
    <row r="18" spans="1:9">
      <c r="A18" s="83" t="s">
        <v>128</v>
      </c>
      <c r="B18" s="84"/>
      <c r="C18" s="19"/>
      <c r="D18" s="19"/>
      <c r="E18" s="19"/>
      <c r="F18" s="19"/>
      <c r="G18" s="164">
        <v>0</v>
      </c>
      <c r="H18" s="165"/>
      <c r="I18" s="42"/>
    </row>
    <row r="19" spans="1:9">
      <c r="A19" s="85" t="s">
        <v>129</v>
      </c>
      <c r="B19" s="84"/>
      <c r="C19" s="19"/>
      <c r="D19" s="19"/>
      <c r="E19" s="19"/>
      <c r="F19" s="19"/>
      <c r="G19" s="164">
        <v>0</v>
      </c>
      <c r="H19" s="165"/>
      <c r="I19" s="42"/>
    </row>
    <row r="20" spans="1:9" ht="15.75">
      <c r="A20" s="86" t="s">
        <v>130</v>
      </c>
      <c r="B20" s="84"/>
      <c r="C20" s="21">
        <v>0</v>
      </c>
      <c r="D20" s="21">
        <v>0</v>
      </c>
      <c r="E20" s="21">
        <v>0</v>
      </c>
      <c r="F20" s="21">
        <v>0</v>
      </c>
      <c r="G20" s="164">
        <v>0</v>
      </c>
      <c r="H20" s="165"/>
      <c r="I20" s="42"/>
    </row>
    <row r="21" spans="1:9">
      <c r="A21" s="12"/>
      <c r="B21" s="12"/>
      <c r="C21" s="12"/>
      <c r="D21" s="12"/>
      <c r="E21" s="12"/>
      <c r="F21" s="12"/>
      <c r="G21" s="12"/>
      <c r="H21" s="12"/>
      <c r="I21" s="42"/>
    </row>
    <row r="22" spans="1:9" ht="12.75" customHeight="1">
      <c r="A22" s="166" t="s">
        <v>131</v>
      </c>
      <c r="B22" s="168" t="s">
        <v>41</v>
      </c>
      <c r="C22" s="169"/>
      <c r="D22" s="168" t="s">
        <v>132</v>
      </c>
      <c r="E22" s="169"/>
      <c r="F22" s="168" t="s">
        <v>133</v>
      </c>
      <c r="G22" s="169"/>
      <c r="H22" s="170" t="s">
        <v>134</v>
      </c>
      <c r="I22" s="42"/>
    </row>
    <row r="23" spans="1:9" ht="15.75" customHeight="1">
      <c r="A23" s="167"/>
      <c r="B23" s="81" t="s">
        <v>9</v>
      </c>
      <c r="C23" s="81" t="s">
        <v>10</v>
      </c>
      <c r="D23" s="82" t="s">
        <v>135</v>
      </c>
      <c r="E23" s="82" t="s">
        <v>121</v>
      </c>
      <c r="F23" s="82" t="s">
        <v>135</v>
      </c>
      <c r="G23" s="82" t="s">
        <v>121</v>
      </c>
      <c r="H23" s="171"/>
      <c r="I23" s="42"/>
    </row>
    <row r="24" spans="1:9" ht="12.75" customHeight="1">
      <c r="A24" s="87" t="s">
        <v>136</v>
      </c>
      <c r="B24" s="22"/>
      <c r="C24" s="22"/>
      <c r="D24" s="22"/>
      <c r="E24" s="22"/>
      <c r="F24" s="22"/>
      <c r="G24" s="22"/>
      <c r="H24" s="23">
        <v>0</v>
      </c>
      <c r="I24" s="42"/>
    </row>
    <row r="25" spans="1:9">
      <c r="A25" s="87" t="s">
        <v>137</v>
      </c>
      <c r="B25" s="22"/>
      <c r="C25" s="22"/>
      <c r="D25" s="22"/>
      <c r="E25" s="22"/>
      <c r="F25" s="22"/>
      <c r="G25" s="22"/>
      <c r="H25" s="23">
        <v>0</v>
      </c>
      <c r="I25" s="42"/>
    </row>
    <row r="26" spans="1:9">
      <c r="A26" s="87" t="s">
        <v>138</v>
      </c>
      <c r="B26" s="22"/>
      <c r="C26" s="22"/>
      <c r="D26" s="22"/>
      <c r="E26" s="22"/>
      <c r="F26" s="22"/>
      <c r="G26" s="22"/>
      <c r="H26" s="23">
        <v>0</v>
      </c>
      <c r="I26" s="42"/>
    </row>
    <row r="27" spans="1:9">
      <c r="A27" s="87" t="s">
        <v>139</v>
      </c>
      <c r="B27" s="22"/>
      <c r="C27" s="22"/>
      <c r="D27" s="22"/>
      <c r="E27" s="22"/>
      <c r="F27" s="22"/>
      <c r="G27" s="22"/>
      <c r="H27" s="23">
        <v>0</v>
      </c>
      <c r="I27" s="42"/>
    </row>
    <row r="28" spans="1:9" ht="15.75">
      <c r="A28" s="75" t="s">
        <v>130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3">
        <v>0</v>
      </c>
      <c r="I28" s="42"/>
    </row>
    <row r="29" spans="1:9">
      <c r="A29" s="88"/>
      <c r="B29" s="25"/>
      <c r="C29" s="25"/>
      <c r="D29" s="25"/>
      <c r="E29" s="25"/>
      <c r="F29" s="25"/>
      <c r="G29" s="25"/>
      <c r="H29" s="25"/>
      <c r="I29" s="42"/>
    </row>
    <row r="30" spans="1:9">
      <c r="A30" s="26" t="s">
        <v>140</v>
      </c>
      <c r="B30" s="21">
        <v>0</v>
      </c>
      <c r="C30" s="21">
        <v>0</v>
      </c>
      <c r="D30" s="21">
        <v>0</v>
      </c>
      <c r="E30" s="21">
        <v>0</v>
      </c>
      <c r="F30" s="27">
        <v>0</v>
      </c>
      <c r="G30" s="27">
        <v>0</v>
      </c>
      <c r="H30" s="28"/>
      <c r="I30" s="42"/>
    </row>
    <row r="31" spans="1:9">
      <c r="A31" s="12"/>
      <c r="B31" s="12"/>
      <c r="C31" s="12"/>
      <c r="D31" s="12"/>
      <c r="E31" s="12"/>
      <c r="F31" s="12"/>
      <c r="G31" s="12"/>
      <c r="H31" s="12"/>
      <c r="I31" s="42"/>
    </row>
    <row r="32" spans="1:9" ht="15.75">
      <c r="A32" s="29" t="s">
        <v>141</v>
      </c>
      <c r="B32" s="89"/>
      <c r="C32" s="163" t="s">
        <v>142</v>
      </c>
      <c r="D32" s="163"/>
      <c r="E32" s="159"/>
      <c r="F32" s="159"/>
      <c r="G32" s="163" t="s">
        <v>142</v>
      </c>
      <c r="H32" s="163"/>
      <c r="I32" s="42"/>
    </row>
    <row r="33" spans="1:9">
      <c r="A33" s="159"/>
      <c r="B33" s="159"/>
      <c r="C33" s="159"/>
      <c r="D33" s="159"/>
      <c r="E33" s="159"/>
      <c r="F33" s="159"/>
      <c r="G33" s="159"/>
      <c r="H33" s="159"/>
      <c r="I33" s="42"/>
    </row>
    <row r="34" spans="1:9" ht="15.75">
      <c r="A34" s="157" t="s">
        <v>143</v>
      </c>
      <c r="B34" s="157"/>
      <c r="C34" s="158">
        <v>0</v>
      </c>
      <c r="D34" s="158"/>
      <c r="E34" s="157" t="s">
        <v>144</v>
      </c>
      <c r="F34" s="157"/>
      <c r="G34" s="158">
        <v>0</v>
      </c>
      <c r="H34" s="158"/>
      <c r="I34" s="42"/>
    </row>
    <row r="35" spans="1:9">
      <c r="A35" s="161" t="s">
        <v>145</v>
      </c>
      <c r="B35" s="161"/>
      <c r="C35" s="162"/>
      <c r="D35" s="162"/>
      <c r="E35" s="161" t="s">
        <v>146</v>
      </c>
      <c r="F35" s="161"/>
      <c r="G35" s="162"/>
      <c r="H35" s="162"/>
      <c r="I35" s="42"/>
    </row>
    <row r="36" spans="1:9">
      <c r="A36" s="161" t="s">
        <v>147</v>
      </c>
      <c r="B36" s="161"/>
      <c r="C36" s="162"/>
      <c r="D36" s="162"/>
      <c r="E36" s="161" t="s">
        <v>147</v>
      </c>
      <c r="F36" s="161"/>
      <c r="G36" s="162"/>
      <c r="H36" s="162"/>
      <c r="I36" s="42"/>
    </row>
    <row r="37" spans="1:9">
      <c r="A37" s="161"/>
      <c r="B37" s="161"/>
      <c r="C37" s="159"/>
      <c r="D37" s="159"/>
      <c r="E37" s="161" t="s">
        <v>148</v>
      </c>
      <c r="F37" s="161"/>
      <c r="G37" s="162"/>
      <c r="H37" s="162"/>
      <c r="I37" s="42"/>
    </row>
    <row r="38" spans="1:9">
      <c r="A38" s="161"/>
      <c r="B38" s="161"/>
      <c r="C38" s="159"/>
      <c r="D38" s="159"/>
      <c r="E38" s="161"/>
      <c r="F38" s="161"/>
      <c r="G38" s="159"/>
      <c r="H38" s="159"/>
      <c r="I38" s="42"/>
    </row>
    <row r="39" spans="1:9" ht="15.75">
      <c r="A39" s="157" t="s">
        <v>149</v>
      </c>
      <c r="B39" s="157"/>
      <c r="C39" s="158">
        <v>0</v>
      </c>
      <c r="D39" s="158"/>
      <c r="E39" s="157" t="s">
        <v>150</v>
      </c>
      <c r="F39" s="157"/>
      <c r="G39" s="158">
        <v>0</v>
      </c>
      <c r="H39" s="158"/>
      <c r="I39" s="42"/>
    </row>
    <row r="40" spans="1:9">
      <c r="A40" s="161" t="s">
        <v>151</v>
      </c>
      <c r="B40" s="161"/>
      <c r="C40" s="162"/>
      <c r="D40" s="162"/>
      <c r="E40" s="161" t="s">
        <v>151</v>
      </c>
      <c r="F40" s="161"/>
      <c r="G40" s="162"/>
      <c r="H40" s="162"/>
      <c r="I40" s="42"/>
    </row>
    <row r="41" spans="1:9">
      <c r="A41" s="161" t="s">
        <v>152</v>
      </c>
      <c r="B41" s="161"/>
      <c r="C41" s="162"/>
      <c r="D41" s="162"/>
      <c r="E41" s="161" t="s">
        <v>152</v>
      </c>
      <c r="F41" s="161"/>
      <c r="G41" s="162"/>
      <c r="H41" s="162"/>
      <c r="I41" s="42"/>
    </row>
    <row r="42" spans="1:9">
      <c r="A42" s="161" t="s">
        <v>153</v>
      </c>
      <c r="B42" s="161"/>
      <c r="C42" s="162"/>
      <c r="D42" s="162"/>
      <c r="E42" s="161" t="s">
        <v>153</v>
      </c>
      <c r="F42" s="161"/>
      <c r="G42" s="162"/>
      <c r="H42" s="162"/>
      <c r="I42" s="42"/>
    </row>
    <row r="43" spans="1:9">
      <c r="A43" s="161"/>
      <c r="B43" s="161"/>
      <c r="C43" s="159"/>
      <c r="D43" s="159"/>
      <c r="E43" s="159"/>
      <c r="F43" s="159"/>
      <c r="G43" s="159"/>
      <c r="H43" s="159"/>
      <c r="I43" s="42"/>
    </row>
    <row r="44" spans="1:9" ht="15.75">
      <c r="A44" s="157" t="s">
        <v>154</v>
      </c>
      <c r="B44" s="157"/>
      <c r="C44" s="158">
        <v>0</v>
      </c>
      <c r="D44" s="158"/>
      <c r="E44" s="159"/>
      <c r="F44" s="159"/>
      <c r="G44" s="158">
        <v>0</v>
      </c>
      <c r="H44" s="158"/>
      <c r="I44" s="42"/>
    </row>
    <row r="45" spans="1:9">
      <c r="A45" s="30" t="s">
        <v>155</v>
      </c>
      <c r="B45" s="47"/>
      <c r="C45" s="47"/>
      <c r="D45" s="47"/>
      <c r="E45" s="47"/>
      <c r="F45" s="47"/>
      <c r="G45" s="47"/>
      <c r="H45" s="47"/>
      <c r="I45" s="42"/>
    </row>
    <row r="46" spans="1:9">
      <c r="A46" s="18"/>
      <c r="B46" s="18"/>
      <c r="C46" s="18"/>
      <c r="D46" s="18"/>
      <c r="E46" s="18"/>
      <c r="F46" s="18"/>
      <c r="G46" s="18"/>
      <c r="H46" s="18"/>
      <c r="I46" s="42"/>
    </row>
    <row r="47" spans="1:9">
      <c r="A47" s="18"/>
      <c r="B47" s="18"/>
      <c r="C47" s="18"/>
      <c r="D47" s="18"/>
      <c r="E47" s="18"/>
      <c r="F47" s="18"/>
      <c r="G47" s="18"/>
      <c r="H47" s="18"/>
      <c r="I47" s="42"/>
    </row>
    <row r="48" spans="1:9">
      <c r="A48" s="17"/>
      <c r="B48" s="9"/>
      <c r="E48" s="9"/>
      <c r="F48" s="9"/>
      <c r="G48" s="9"/>
      <c r="I48" s="42"/>
    </row>
    <row r="49" spans="1:9">
      <c r="A49" s="135" t="s">
        <v>237</v>
      </c>
      <c r="B49" s="135"/>
      <c r="D49" s="135" t="s">
        <v>235</v>
      </c>
      <c r="E49" s="135"/>
      <c r="F49" s="135"/>
      <c r="G49" s="93"/>
      <c r="I49" s="42"/>
    </row>
    <row r="50" spans="1:9">
      <c r="A50" s="135" t="s">
        <v>61</v>
      </c>
      <c r="B50" s="135"/>
      <c r="D50" s="135" t="s">
        <v>62</v>
      </c>
      <c r="E50" s="135"/>
      <c r="F50" s="135"/>
      <c r="G50" s="94"/>
      <c r="I50" s="42"/>
    </row>
    <row r="51" spans="1:9">
      <c r="A51" s="18"/>
      <c r="B51" s="18"/>
      <c r="D51" s="135" t="s">
        <v>231</v>
      </c>
      <c r="E51" s="135"/>
      <c r="F51" s="135"/>
      <c r="G51" s="94"/>
      <c r="I51" s="42"/>
    </row>
  </sheetData>
  <mergeCells count="80">
    <mergeCell ref="G13:H13"/>
    <mergeCell ref="G14:H14"/>
    <mergeCell ref="A10:B11"/>
    <mergeCell ref="C10:D10"/>
    <mergeCell ref="E10:F10"/>
    <mergeCell ref="G10:H11"/>
    <mergeCell ref="G12:H12"/>
    <mergeCell ref="G15:H15"/>
    <mergeCell ref="G16:H16"/>
    <mergeCell ref="G20:H20"/>
    <mergeCell ref="A22:A23"/>
    <mergeCell ref="B22:C22"/>
    <mergeCell ref="D22:E22"/>
    <mergeCell ref="F22:G22"/>
    <mergeCell ref="H22:H23"/>
    <mergeCell ref="G17:H17"/>
    <mergeCell ref="G18:H18"/>
    <mergeCell ref="G19:H19"/>
    <mergeCell ref="A34:B34"/>
    <mergeCell ref="C34:D34"/>
    <mergeCell ref="E34:F34"/>
    <mergeCell ref="G34:H34"/>
    <mergeCell ref="C32:D32"/>
    <mergeCell ref="E32:F32"/>
    <mergeCell ref="G32:H32"/>
    <mergeCell ref="A33:B33"/>
    <mergeCell ref="C33:D33"/>
    <mergeCell ref="E33:F33"/>
    <mergeCell ref="G33:H33"/>
    <mergeCell ref="A36:B36"/>
    <mergeCell ref="C36:D36"/>
    <mergeCell ref="E36:F36"/>
    <mergeCell ref="G36:H36"/>
    <mergeCell ref="A35:B35"/>
    <mergeCell ref="C35:D35"/>
    <mergeCell ref="E35:F35"/>
    <mergeCell ref="G35:H35"/>
    <mergeCell ref="A38:B38"/>
    <mergeCell ref="C38:D38"/>
    <mergeCell ref="E38:F38"/>
    <mergeCell ref="G38:H38"/>
    <mergeCell ref="A37:B37"/>
    <mergeCell ref="C37:D37"/>
    <mergeCell ref="E37:F37"/>
    <mergeCell ref="G37:H37"/>
    <mergeCell ref="A40:B40"/>
    <mergeCell ref="C40:D40"/>
    <mergeCell ref="E40:F40"/>
    <mergeCell ref="G40:H40"/>
    <mergeCell ref="A39:B39"/>
    <mergeCell ref="C39:D39"/>
    <mergeCell ref="E39:F39"/>
    <mergeCell ref="G39:H39"/>
    <mergeCell ref="G42:H42"/>
    <mergeCell ref="A41:B41"/>
    <mergeCell ref="C41:D41"/>
    <mergeCell ref="E41:F41"/>
    <mergeCell ref="G41:H41"/>
    <mergeCell ref="G44:H44"/>
    <mergeCell ref="D49:F49"/>
    <mergeCell ref="D50:F50"/>
    <mergeCell ref="J1:K1"/>
    <mergeCell ref="A2:I2"/>
    <mergeCell ref="J2:K2"/>
    <mergeCell ref="A3:I3"/>
    <mergeCell ref="J3:K3"/>
    <mergeCell ref="A1:I1"/>
    <mergeCell ref="A43:B43"/>
    <mergeCell ref="C43:D43"/>
    <mergeCell ref="E43:F43"/>
    <mergeCell ref="G43:H43"/>
    <mergeCell ref="A42:B42"/>
    <mergeCell ref="C42:D42"/>
    <mergeCell ref="E42:F42"/>
    <mergeCell ref="D51:F51"/>
    <mergeCell ref="A49:B49"/>
    <mergeCell ref="A50:B50"/>
    <mergeCell ref="A44:B44"/>
    <mergeCell ref="C44:D44"/>
    <mergeCell ref="E44:F44"/>
  </mergeCells>
  <phoneticPr fontId="5" type="noConversion"/>
  <pageMargins left="0.22" right="0.26" top="0.3" bottom="0.37" header="0.25" footer="0.3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8"/>
  <sheetViews>
    <sheetView topLeftCell="A10" zoomScaleSheetLayoutView="100" workbookViewId="0">
      <selection activeCell="H18" sqref="H18"/>
    </sheetView>
  </sheetViews>
  <sheetFormatPr defaultRowHeight="12.75"/>
  <cols>
    <col min="1" max="1" width="30.85546875" customWidth="1"/>
    <col min="2" max="2" width="14.42578125" customWidth="1"/>
    <col min="3" max="3" width="14.85546875" bestFit="1" customWidth="1"/>
    <col min="4" max="4" width="13.28515625" bestFit="1" customWidth="1"/>
    <col min="5" max="5" width="14.85546875" bestFit="1" customWidth="1"/>
    <col min="6" max="6" width="11.85546875" bestFit="1" customWidth="1"/>
    <col min="7" max="7" width="12.28515625" bestFit="1" customWidth="1"/>
    <col min="8" max="8" width="14" bestFit="1" customWidth="1"/>
  </cols>
  <sheetData>
    <row r="1" spans="1:11" ht="15.75">
      <c r="A1" s="140" t="s">
        <v>156</v>
      </c>
      <c r="B1" s="140"/>
      <c r="C1" s="140"/>
      <c r="D1" s="140"/>
      <c r="E1" s="140"/>
      <c r="F1" s="140"/>
      <c r="G1" s="140"/>
      <c r="H1" s="140"/>
    </row>
    <row r="2" spans="1:11" ht="15.75">
      <c r="A2" s="140" t="s">
        <v>157</v>
      </c>
      <c r="B2" s="140"/>
      <c r="C2" s="140"/>
      <c r="D2" s="140"/>
      <c r="E2" s="140"/>
      <c r="F2" s="140"/>
      <c r="G2" s="140"/>
      <c r="H2" s="140"/>
    </row>
    <row r="3" spans="1:11" ht="15.75">
      <c r="A3" s="140" t="s">
        <v>89</v>
      </c>
      <c r="B3" s="140"/>
      <c r="C3" s="140"/>
      <c r="D3" s="140"/>
      <c r="E3" s="140"/>
      <c r="F3" s="140"/>
      <c r="G3" s="140"/>
      <c r="H3" s="140"/>
    </row>
    <row r="4" spans="1:11" ht="15.75">
      <c r="A4" s="58"/>
      <c r="B4" s="59"/>
      <c r="C4" s="58"/>
      <c r="D4" s="58"/>
      <c r="E4" s="58"/>
      <c r="F4" s="58"/>
      <c r="G4" s="58"/>
      <c r="H4" s="58"/>
    </row>
    <row r="5" spans="1:11" ht="15.75">
      <c r="A5" s="31" t="s">
        <v>3</v>
      </c>
      <c r="B5" s="10"/>
      <c r="C5" s="10"/>
      <c r="D5" s="10"/>
      <c r="E5" s="10"/>
      <c r="F5" s="11"/>
      <c r="G5" s="11"/>
      <c r="H5" s="11"/>
      <c r="I5" s="7"/>
      <c r="J5" s="7"/>
      <c r="K5" s="3"/>
    </row>
    <row r="6" spans="1:11" ht="15.75">
      <c r="A6" s="57" t="s">
        <v>238</v>
      </c>
      <c r="B6" s="10"/>
      <c r="C6" s="10"/>
      <c r="D6" s="10"/>
      <c r="E6" s="10"/>
      <c r="F6" s="11"/>
      <c r="G6" s="11"/>
      <c r="H6" s="11"/>
      <c r="I6" s="7"/>
      <c r="J6" s="7"/>
      <c r="K6" s="3"/>
    </row>
    <row r="7" spans="1:11" ht="15.75">
      <c r="A7" s="31"/>
      <c r="B7" s="25"/>
      <c r="C7" s="25"/>
      <c r="D7" s="25"/>
      <c r="E7" s="25"/>
      <c r="F7" s="25"/>
      <c r="G7" s="32"/>
      <c r="H7" s="12"/>
    </row>
    <row r="8" spans="1:11">
      <c r="A8" s="41" t="s">
        <v>158</v>
      </c>
      <c r="B8" s="53"/>
      <c r="C8" s="53"/>
      <c r="D8" s="53"/>
      <c r="E8" s="53"/>
      <c r="F8" s="53"/>
      <c r="G8" s="54"/>
      <c r="H8" s="16" t="s">
        <v>4</v>
      </c>
      <c r="I8" s="42"/>
    </row>
    <row r="9" spans="1:11" ht="15.75" customHeight="1">
      <c r="A9" s="195" t="s">
        <v>159</v>
      </c>
      <c r="B9" s="195"/>
      <c r="C9" s="163" t="s">
        <v>160</v>
      </c>
      <c r="D9" s="163"/>
      <c r="E9" s="163"/>
      <c r="F9" s="163" t="s">
        <v>161</v>
      </c>
      <c r="G9" s="163"/>
      <c r="H9" s="181" t="s">
        <v>236</v>
      </c>
      <c r="I9" s="42"/>
    </row>
    <row r="10" spans="1:11" ht="12.75" customHeight="1">
      <c r="A10" s="195"/>
      <c r="B10" s="195"/>
      <c r="C10" s="8" t="s">
        <v>162</v>
      </c>
      <c r="D10" s="8" t="s">
        <v>163</v>
      </c>
      <c r="E10" s="8" t="s">
        <v>121</v>
      </c>
      <c r="F10" s="8" t="s">
        <v>120</v>
      </c>
      <c r="G10" s="8" t="s">
        <v>121</v>
      </c>
      <c r="H10" s="193"/>
      <c r="I10" s="42"/>
    </row>
    <row r="11" spans="1:11" ht="15.75">
      <c r="A11" s="157" t="s">
        <v>164</v>
      </c>
      <c r="B11" s="157"/>
      <c r="C11" s="21">
        <v>156000</v>
      </c>
      <c r="D11" s="21">
        <v>26000.01</v>
      </c>
      <c r="E11" s="21">
        <v>156000</v>
      </c>
      <c r="F11" s="21">
        <v>271.57</v>
      </c>
      <c r="G11" s="21">
        <v>523.05999999999995</v>
      </c>
      <c r="H11" s="122"/>
      <c r="I11" s="42"/>
    </row>
    <row r="12" spans="1:11" ht="15.75">
      <c r="A12" s="157" t="s">
        <v>165</v>
      </c>
      <c r="B12" s="157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122"/>
      <c r="I12" s="42"/>
    </row>
    <row r="13" spans="1:11" ht="15.75">
      <c r="A13" s="157" t="s">
        <v>166</v>
      </c>
      <c r="B13" s="157"/>
      <c r="C13" s="21">
        <v>156000</v>
      </c>
      <c r="D13" s="21">
        <v>26000.01</v>
      </c>
      <c r="E13" s="21">
        <v>156000</v>
      </c>
      <c r="F13" s="21">
        <v>271.57</v>
      </c>
      <c r="G13" s="21">
        <v>523.05999999999995</v>
      </c>
      <c r="H13" s="120">
        <v>0</v>
      </c>
      <c r="I13" s="42"/>
    </row>
    <row r="14" spans="1:11" ht="15.75">
      <c r="A14" s="157" t="s">
        <v>167</v>
      </c>
      <c r="B14" s="157"/>
      <c r="C14" s="33"/>
      <c r="D14" s="33"/>
      <c r="E14" s="33"/>
      <c r="F14" s="33"/>
      <c r="G14" s="33"/>
      <c r="H14" s="120"/>
      <c r="I14" s="42"/>
    </row>
    <row r="15" spans="1:11" ht="15.75">
      <c r="A15" s="192" t="s">
        <v>168</v>
      </c>
      <c r="B15" s="192"/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122">
        <v>0</v>
      </c>
      <c r="I15" s="42"/>
    </row>
    <row r="16" spans="1:11" ht="15.75">
      <c r="A16" s="192" t="s">
        <v>169</v>
      </c>
      <c r="B16" s="192"/>
      <c r="C16" s="19">
        <v>1000</v>
      </c>
      <c r="D16" s="19">
        <v>166.67</v>
      </c>
      <c r="E16" s="19">
        <v>166.67</v>
      </c>
      <c r="F16" s="19">
        <v>271.57</v>
      </c>
      <c r="G16" s="19">
        <v>523.05999999999995</v>
      </c>
      <c r="H16" s="122">
        <v>604.74</v>
      </c>
      <c r="I16" s="42"/>
    </row>
    <row r="17" spans="1:9" ht="15.75">
      <c r="A17" s="192" t="s">
        <v>170</v>
      </c>
      <c r="B17" s="192"/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122">
        <v>0</v>
      </c>
      <c r="I17" s="42"/>
    </row>
    <row r="18" spans="1:9" ht="15.75">
      <c r="A18" s="192" t="s">
        <v>171</v>
      </c>
      <c r="B18" s="192"/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22">
        <v>0</v>
      </c>
      <c r="I18" s="42"/>
    </row>
    <row r="19" spans="1:9" ht="15.75">
      <c r="A19" s="157" t="s">
        <v>172</v>
      </c>
      <c r="B19" s="157"/>
      <c r="C19" s="21">
        <v>1000</v>
      </c>
      <c r="D19" s="21">
        <v>166.67</v>
      </c>
      <c r="E19" s="21">
        <v>166.67</v>
      </c>
      <c r="F19" s="21">
        <v>271.57</v>
      </c>
      <c r="G19" s="21">
        <v>523.05999999999995</v>
      </c>
      <c r="H19" s="99">
        <v>604.74</v>
      </c>
      <c r="I19" s="42"/>
    </row>
    <row r="20" spans="1:9" ht="15.75">
      <c r="A20" s="157" t="s">
        <v>173</v>
      </c>
      <c r="B20" s="157"/>
      <c r="C20" s="21">
        <v>155000</v>
      </c>
      <c r="D20" s="21">
        <v>25833.34</v>
      </c>
      <c r="E20" s="21">
        <v>155833.32999999999</v>
      </c>
      <c r="F20" s="21">
        <v>271.57</v>
      </c>
      <c r="G20" s="21">
        <v>523.05999999999995</v>
      </c>
      <c r="H20" s="120">
        <v>604.74</v>
      </c>
      <c r="I20" s="42"/>
    </row>
    <row r="21" spans="1:9">
      <c r="A21" s="12"/>
      <c r="B21" s="12"/>
      <c r="C21" s="12"/>
      <c r="D21" s="12"/>
      <c r="E21" s="12"/>
      <c r="F21" s="12"/>
      <c r="G21" s="12"/>
      <c r="H21" s="123"/>
      <c r="I21" s="42"/>
    </row>
    <row r="22" spans="1:9" ht="15.75" customHeight="1">
      <c r="A22" s="194" t="s">
        <v>174</v>
      </c>
      <c r="B22" s="194"/>
      <c r="C22" s="178" t="s">
        <v>175</v>
      </c>
      <c r="D22" s="179"/>
      <c r="E22" s="180"/>
      <c r="F22" s="178" t="s">
        <v>176</v>
      </c>
      <c r="G22" s="180"/>
      <c r="H22" s="181" t="s">
        <v>177</v>
      </c>
      <c r="I22" s="42"/>
    </row>
    <row r="23" spans="1:9" ht="12.75" customHeight="1">
      <c r="A23" s="194"/>
      <c r="B23" s="194"/>
      <c r="C23" s="8" t="s">
        <v>162</v>
      </c>
      <c r="D23" s="8" t="s">
        <v>163</v>
      </c>
      <c r="E23" s="8" t="s">
        <v>121</v>
      </c>
      <c r="F23" s="8" t="s">
        <v>120</v>
      </c>
      <c r="G23" s="8" t="s">
        <v>121</v>
      </c>
      <c r="H23" s="182"/>
      <c r="I23" s="42"/>
    </row>
    <row r="24" spans="1:9" ht="15.75">
      <c r="A24" s="157" t="s">
        <v>178</v>
      </c>
      <c r="B24" s="157"/>
      <c r="C24" s="21">
        <v>150000</v>
      </c>
      <c r="D24" s="34">
        <v>25000</v>
      </c>
      <c r="E24" s="34">
        <v>125000</v>
      </c>
      <c r="F24" s="21">
        <v>22520.11</v>
      </c>
      <c r="G24" s="21">
        <v>35576.18</v>
      </c>
      <c r="H24" s="122">
        <v>27176.23</v>
      </c>
      <c r="I24" s="42"/>
    </row>
    <row r="25" spans="1:9" ht="15.75">
      <c r="A25" s="192" t="s">
        <v>179</v>
      </c>
      <c r="B25" s="192"/>
      <c r="C25" s="33">
        <v>0</v>
      </c>
      <c r="D25" s="19">
        <v>0</v>
      </c>
      <c r="E25" s="19">
        <v>0</v>
      </c>
      <c r="F25" s="33" t="s">
        <v>232</v>
      </c>
      <c r="G25" s="33">
        <v>0</v>
      </c>
      <c r="H25" s="124">
        <v>0</v>
      </c>
      <c r="I25" s="42"/>
    </row>
    <row r="26" spans="1:9" ht="12.75" customHeight="1">
      <c r="A26" s="157" t="s">
        <v>180</v>
      </c>
      <c r="B26" s="157"/>
      <c r="C26" s="21">
        <v>150000</v>
      </c>
      <c r="D26" s="21">
        <v>25000</v>
      </c>
      <c r="E26" s="21">
        <v>125000</v>
      </c>
      <c r="F26" s="21">
        <v>22520.11</v>
      </c>
      <c r="G26" s="21">
        <v>35576.18</v>
      </c>
      <c r="H26" s="120">
        <v>27176.23</v>
      </c>
      <c r="I26" s="42"/>
    </row>
    <row r="27" spans="1:9" ht="15.75">
      <c r="A27" s="157" t="s">
        <v>181</v>
      </c>
      <c r="B27" s="157"/>
      <c r="C27" s="21">
        <v>6000</v>
      </c>
      <c r="D27" s="34">
        <v>1000</v>
      </c>
      <c r="E27" s="34">
        <v>60000</v>
      </c>
      <c r="F27" s="21"/>
      <c r="G27" s="21">
        <v>0</v>
      </c>
      <c r="H27" s="122">
        <v>0</v>
      </c>
      <c r="I27" s="42"/>
    </row>
    <row r="28" spans="1:9" ht="15.75">
      <c r="A28" s="157" t="s">
        <v>167</v>
      </c>
      <c r="B28" s="157"/>
      <c r="C28" s="21">
        <v>0</v>
      </c>
      <c r="D28" s="21">
        <v>0</v>
      </c>
      <c r="E28" s="21">
        <v>0</v>
      </c>
      <c r="F28" s="21"/>
      <c r="G28" s="21">
        <v>0</v>
      </c>
      <c r="H28" s="120">
        <v>0</v>
      </c>
      <c r="I28" s="42"/>
    </row>
    <row r="29" spans="1:9">
      <c r="A29" s="161" t="s">
        <v>182</v>
      </c>
      <c r="B29" s="161"/>
      <c r="C29" s="33">
        <v>0</v>
      </c>
      <c r="D29" s="19">
        <v>0</v>
      </c>
      <c r="E29" s="19">
        <v>0</v>
      </c>
      <c r="F29" s="33"/>
      <c r="G29" s="33">
        <v>0</v>
      </c>
      <c r="H29" s="124">
        <v>0</v>
      </c>
      <c r="I29" s="42"/>
    </row>
    <row r="30" spans="1:9">
      <c r="A30" s="161" t="s">
        <v>183</v>
      </c>
      <c r="B30" s="161"/>
      <c r="C30" s="19">
        <v>0</v>
      </c>
      <c r="D30" s="19">
        <v>0</v>
      </c>
      <c r="E30" s="19">
        <v>0</v>
      </c>
      <c r="F30" s="19"/>
      <c r="G30" s="19">
        <v>0</v>
      </c>
      <c r="H30" s="124">
        <v>0</v>
      </c>
      <c r="I30" s="42"/>
    </row>
    <row r="31" spans="1:9">
      <c r="A31" s="161" t="s">
        <v>184</v>
      </c>
      <c r="B31" s="161"/>
      <c r="C31" s="19">
        <v>0</v>
      </c>
      <c r="D31" s="19">
        <v>0</v>
      </c>
      <c r="E31" s="19">
        <v>0</v>
      </c>
      <c r="F31" s="19"/>
      <c r="G31" s="19">
        <v>0</v>
      </c>
      <c r="H31" s="124">
        <v>0</v>
      </c>
      <c r="I31" s="42"/>
    </row>
    <row r="32" spans="1:9" ht="15.75">
      <c r="A32" s="157" t="s">
        <v>180</v>
      </c>
      <c r="B32" s="157"/>
      <c r="C32" s="21">
        <v>6000</v>
      </c>
      <c r="D32" s="21">
        <v>1000</v>
      </c>
      <c r="E32" s="21">
        <v>60000</v>
      </c>
      <c r="F32" s="21"/>
      <c r="G32" s="21">
        <v>0</v>
      </c>
      <c r="H32" s="120">
        <v>0</v>
      </c>
      <c r="I32" s="42"/>
    </row>
    <row r="33" spans="1:9" ht="15.75">
      <c r="A33" s="186" t="s">
        <v>185</v>
      </c>
      <c r="B33" s="187"/>
      <c r="C33" s="35">
        <v>0</v>
      </c>
      <c r="D33" s="36">
        <v>0</v>
      </c>
      <c r="E33" s="36">
        <v>0</v>
      </c>
      <c r="F33" s="78"/>
      <c r="G33" s="78"/>
      <c r="H33" s="122">
        <v>0</v>
      </c>
      <c r="I33" s="42"/>
    </row>
    <row r="34" spans="1:9" ht="15.75">
      <c r="A34" s="157" t="s">
        <v>186</v>
      </c>
      <c r="B34" s="157"/>
      <c r="C34" s="35">
        <v>156000</v>
      </c>
      <c r="D34" s="35">
        <v>26000</v>
      </c>
      <c r="E34" s="35">
        <v>185000</v>
      </c>
      <c r="F34" s="35">
        <v>22520.11</v>
      </c>
      <c r="G34" s="35">
        <v>35576.18</v>
      </c>
      <c r="H34" s="120">
        <v>27176.23</v>
      </c>
      <c r="I34" s="42"/>
    </row>
    <row r="35" spans="1:9" ht="15.75">
      <c r="A35" s="157" t="s">
        <v>187</v>
      </c>
      <c r="B35" s="157"/>
      <c r="C35" s="21">
        <v>-1000</v>
      </c>
      <c r="D35" s="21">
        <v>-166.66</v>
      </c>
      <c r="E35" s="21">
        <v>-29166.67</v>
      </c>
      <c r="F35" s="21">
        <v>-22248.54</v>
      </c>
      <c r="G35" s="21">
        <v>-35053.120000000003</v>
      </c>
      <c r="H35" s="99">
        <v>-26571.49</v>
      </c>
      <c r="I35" s="42"/>
    </row>
    <row r="36" spans="1:9" ht="15.75">
      <c r="A36" s="31"/>
      <c r="B36" s="25"/>
      <c r="C36" s="25"/>
      <c r="D36" s="25"/>
      <c r="E36" s="25"/>
      <c r="F36" s="25"/>
      <c r="G36" s="25"/>
      <c r="H36" s="25"/>
      <c r="I36" s="42"/>
    </row>
    <row r="37" spans="1:9" ht="15.75">
      <c r="A37" s="37"/>
      <c r="B37" s="12"/>
      <c r="C37" s="12"/>
      <c r="D37" s="12"/>
      <c r="E37" s="12"/>
      <c r="F37" s="12"/>
      <c r="G37" s="12"/>
      <c r="H37" s="12"/>
      <c r="I37" s="42"/>
    </row>
    <row r="38" spans="1:9" ht="15.75">
      <c r="A38" s="61" t="s">
        <v>188</v>
      </c>
      <c r="B38" s="183" t="s">
        <v>189</v>
      </c>
      <c r="C38" s="184"/>
      <c r="D38" s="185"/>
      <c r="E38" s="183" t="s">
        <v>188</v>
      </c>
      <c r="F38" s="184"/>
      <c r="G38" s="184"/>
      <c r="H38" s="185"/>
      <c r="I38" s="42"/>
    </row>
    <row r="39" spans="1:9" ht="25.5">
      <c r="A39" s="77" t="s">
        <v>190</v>
      </c>
      <c r="B39" s="38" t="s">
        <v>191</v>
      </c>
      <c r="C39" s="38" t="s">
        <v>192</v>
      </c>
      <c r="D39" s="38" t="s">
        <v>193</v>
      </c>
      <c r="E39" s="176" t="s">
        <v>194</v>
      </c>
      <c r="F39" s="177"/>
      <c r="G39" s="176" t="s">
        <v>195</v>
      </c>
      <c r="H39" s="177"/>
      <c r="I39" s="42"/>
    </row>
    <row r="40" spans="1:9" ht="15.75">
      <c r="A40" s="75" t="s">
        <v>196</v>
      </c>
      <c r="B40" s="34"/>
      <c r="C40" s="34"/>
      <c r="D40" s="34">
        <v>0</v>
      </c>
      <c r="E40" s="188"/>
      <c r="F40" s="189"/>
      <c r="G40" s="188"/>
      <c r="H40" s="189"/>
      <c r="I40" s="42"/>
    </row>
    <row r="41" spans="1:9" ht="15.75">
      <c r="A41" s="75" t="s">
        <v>197</v>
      </c>
      <c r="B41" s="39">
        <v>4676.1099999999997</v>
      </c>
      <c r="C41" s="39">
        <v>39313.93</v>
      </c>
      <c r="D41" s="39">
        <v>75471.53</v>
      </c>
      <c r="E41" s="188"/>
      <c r="F41" s="189"/>
      <c r="G41" s="188"/>
      <c r="H41" s="189"/>
      <c r="I41" s="42"/>
    </row>
    <row r="42" spans="1:9" ht="15.75">
      <c r="A42" s="76" t="s">
        <v>198</v>
      </c>
      <c r="B42" s="19">
        <v>4676.1099999999997</v>
      </c>
      <c r="C42" s="19">
        <v>39313.93</v>
      </c>
      <c r="D42" s="19">
        <v>75471.53</v>
      </c>
      <c r="E42" s="188"/>
      <c r="F42" s="189"/>
      <c r="G42" s="188"/>
      <c r="H42" s="189"/>
      <c r="I42" s="42"/>
    </row>
    <row r="43" spans="1:9" ht="15.75">
      <c r="A43" s="76" t="s">
        <v>199</v>
      </c>
      <c r="B43" s="19">
        <v>0</v>
      </c>
      <c r="C43" s="19">
        <v>0</v>
      </c>
      <c r="D43" s="19"/>
      <c r="E43" s="188"/>
      <c r="F43" s="189"/>
      <c r="G43" s="188"/>
      <c r="H43" s="189"/>
      <c r="I43" s="42"/>
    </row>
    <row r="44" spans="1:9" ht="15.75">
      <c r="A44" s="76" t="s">
        <v>200</v>
      </c>
      <c r="B44" s="19">
        <v>0</v>
      </c>
      <c r="C44" s="19">
        <v>0</v>
      </c>
      <c r="D44" s="19">
        <v>0</v>
      </c>
      <c r="E44" s="79"/>
      <c r="F44" s="78"/>
      <c r="G44" s="79"/>
      <c r="H44" s="78"/>
      <c r="I44" s="42"/>
    </row>
    <row r="45" spans="1:9" ht="15.75">
      <c r="A45" s="75" t="s">
        <v>228</v>
      </c>
      <c r="B45" s="24">
        <v>0</v>
      </c>
      <c r="C45" s="24">
        <v>0</v>
      </c>
      <c r="D45" s="24">
        <v>0</v>
      </c>
      <c r="E45" s="188"/>
      <c r="F45" s="189"/>
      <c r="G45" s="188"/>
      <c r="H45" s="189"/>
      <c r="I45" s="42"/>
    </row>
    <row r="46" spans="1:9" ht="15.75">
      <c r="A46" s="75" t="s">
        <v>201</v>
      </c>
      <c r="B46" s="40">
        <v>0</v>
      </c>
      <c r="C46" s="40">
        <v>0</v>
      </c>
      <c r="D46" s="40">
        <v>0</v>
      </c>
      <c r="E46" s="79"/>
      <c r="F46" s="78"/>
      <c r="G46" s="79"/>
      <c r="H46" s="78"/>
      <c r="I46" s="42"/>
    </row>
    <row r="47" spans="1:9" ht="15.75">
      <c r="A47" s="75" t="s">
        <v>202</v>
      </c>
      <c r="B47" s="22">
        <v>0</v>
      </c>
      <c r="C47" s="22">
        <v>0</v>
      </c>
      <c r="D47" s="22">
        <v>0</v>
      </c>
      <c r="E47" s="188"/>
      <c r="F47" s="189"/>
      <c r="G47" s="188"/>
      <c r="H47" s="189"/>
      <c r="I47" s="42"/>
    </row>
    <row r="48" spans="1:9" ht="15.75">
      <c r="A48" s="75" t="s">
        <v>203</v>
      </c>
      <c r="B48" s="24">
        <v>0</v>
      </c>
      <c r="C48" s="24">
        <v>0</v>
      </c>
      <c r="D48" s="24">
        <v>0</v>
      </c>
      <c r="E48" s="190">
        <v>0</v>
      </c>
      <c r="F48" s="191"/>
      <c r="G48" s="190">
        <v>0</v>
      </c>
      <c r="H48" s="191"/>
      <c r="I48" s="42"/>
    </row>
    <row r="49" spans="1:9" ht="15.75">
      <c r="A49" s="76" t="s">
        <v>200</v>
      </c>
      <c r="B49" s="19">
        <v>0</v>
      </c>
      <c r="C49" s="19">
        <v>0</v>
      </c>
      <c r="D49" s="19">
        <v>0</v>
      </c>
      <c r="E49" s="79"/>
      <c r="F49" s="78"/>
      <c r="G49" s="79"/>
      <c r="H49" s="78"/>
      <c r="I49" s="42"/>
    </row>
    <row r="50" spans="1:9" ht="15.75">
      <c r="A50" s="75" t="s">
        <v>228</v>
      </c>
      <c r="B50" s="24">
        <v>0</v>
      </c>
      <c r="C50" s="24">
        <v>0</v>
      </c>
      <c r="D50" s="24">
        <v>0</v>
      </c>
      <c r="E50" s="188"/>
      <c r="F50" s="189"/>
      <c r="G50" s="188"/>
      <c r="H50" s="189"/>
      <c r="I50" s="42"/>
    </row>
    <row r="51" spans="1:9" ht="15.75">
      <c r="A51" s="75" t="s">
        <v>201</v>
      </c>
      <c r="B51" s="40">
        <v>0</v>
      </c>
      <c r="C51" s="40">
        <v>0</v>
      </c>
      <c r="D51" s="40">
        <v>0</v>
      </c>
      <c r="E51" s="79"/>
      <c r="F51" s="78"/>
      <c r="G51" s="79"/>
      <c r="H51" s="78"/>
      <c r="I51" s="42"/>
    </row>
    <row r="52" spans="1:9" ht="15.75">
      <c r="A52" s="75" t="s">
        <v>202</v>
      </c>
      <c r="B52" s="22">
        <v>0</v>
      </c>
      <c r="C52" s="22">
        <v>0</v>
      </c>
      <c r="D52" s="22">
        <v>0</v>
      </c>
      <c r="E52" s="188"/>
      <c r="F52" s="189"/>
      <c r="G52" s="188"/>
      <c r="H52" s="189"/>
      <c r="I52" s="42"/>
    </row>
    <row r="53" spans="1:9" ht="15.75">
      <c r="A53" s="75" t="s">
        <v>203</v>
      </c>
      <c r="B53" s="24">
        <v>0</v>
      </c>
      <c r="C53" s="24">
        <v>0</v>
      </c>
      <c r="D53" s="24">
        <v>0</v>
      </c>
      <c r="E53" s="190">
        <v>0</v>
      </c>
      <c r="F53" s="191"/>
      <c r="G53" s="190">
        <v>0</v>
      </c>
      <c r="H53" s="191"/>
      <c r="I53" s="42"/>
    </row>
    <row r="54" spans="1:9">
      <c r="A54" s="44"/>
      <c r="B54" s="44"/>
      <c r="C54" s="44"/>
      <c r="D54" s="44"/>
      <c r="E54" s="44"/>
      <c r="F54" s="44"/>
      <c r="G54" s="44"/>
      <c r="H54" s="44"/>
      <c r="I54" s="42"/>
    </row>
    <row r="55" spans="1:9">
      <c r="B55" s="17"/>
      <c r="E55" s="95"/>
      <c r="F55" s="55"/>
      <c r="G55" s="55"/>
      <c r="H55" s="55"/>
      <c r="I55" s="42"/>
    </row>
    <row r="56" spans="1:9">
      <c r="B56" s="17" t="s">
        <v>237</v>
      </c>
      <c r="D56" s="100"/>
      <c r="E56" s="135" t="s">
        <v>235</v>
      </c>
      <c r="F56" s="135"/>
      <c r="G56" s="135"/>
      <c r="I56" s="42"/>
    </row>
    <row r="57" spans="1:9">
      <c r="B57" s="18" t="s">
        <v>61</v>
      </c>
      <c r="E57" s="94"/>
      <c r="F57" s="17" t="s">
        <v>62</v>
      </c>
      <c r="G57" s="94"/>
      <c r="I57" s="42"/>
    </row>
    <row r="58" spans="1:9">
      <c r="A58" s="44"/>
      <c r="B58" s="44"/>
      <c r="E58" s="94"/>
      <c r="F58" s="17" t="s">
        <v>231</v>
      </c>
      <c r="G58" s="94"/>
      <c r="I58" s="42"/>
    </row>
  </sheetData>
  <mergeCells count="58">
    <mergeCell ref="A1:H1"/>
    <mergeCell ref="A2:H2"/>
    <mergeCell ref="A3:H3"/>
    <mergeCell ref="A9:B10"/>
    <mergeCell ref="C9:E9"/>
    <mergeCell ref="F9:G9"/>
    <mergeCell ref="H9:H10"/>
    <mergeCell ref="A11:B11"/>
    <mergeCell ref="A12:B12"/>
    <mergeCell ref="A29:B29"/>
    <mergeCell ref="A19:B19"/>
    <mergeCell ref="A20:B20"/>
    <mergeCell ref="A22:B23"/>
    <mergeCell ref="A25:B25"/>
    <mergeCell ref="A26:B26"/>
    <mergeCell ref="A24:B24"/>
    <mergeCell ref="A13:B13"/>
    <mergeCell ref="A14:B14"/>
    <mergeCell ref="A15:B15"/>
    <mergeCell ref="A16:B16"/>
    <mergeCell ref="A17:B17"/>
    <mergeCell ref="A18:B18"/>
    <mergeCell ref="A27:B27"/>
    <mergeCell ref="A28:B28"/>
    <mergeCell ref="G53:H53"/>
    <mergeCell ref="E50:F50"/>
    <mergeCell ref="G50:H50"/>
    <mergeCell ref="E45:F45"/>
    <mergeCell ref="G45:H45"/>
    <mergeCell ref="E43:F43"/>
    <mergeCell ref="G43:H43"/>
    <mergeCell ref="E56:G56"/>
    <mergeCell ref="E47:F47"/>
    <mergeCell ref="G47:H47"/>
    <mergeCell ref="E48:F48"/>
    <mergeCell ref="G48:H48"/>
    <mergeCell ref="E52:F52"/>
    <mergeCell ref="G52:H52"/>
    <mergeCell ref="E53:F53"/>
    <mergeCell ref="E41:F41"/>
    <mergeCell ref="G41:H41"/>
    <mergeCell ref="E42:F42"/>
    <mergeCell ref="G42:H42"/>
    <mergeCell ref="A34:B34"/>
    <mergeCell ref="A35:B35"/>
    <mergeCell ref="E38:H38"/>
    <mergeCell ref="E40:F40"/>
    <mergeCell ref="G40:H40"/>
    <mergeCell ref="E39:F39"/>
    <mergeCell ref="G39:H39"/>
    <mergeCell ref="C22:E22"/>
    <mergeCell ref="F22:G22"/>
    <mergeCell ref="H22:H23"/>
    <mergeCell ref="B38:D38"/>
    <mergeCell ref="A30:B30"/>
    <mergeCell ref="A31:B31"/>
    <mergeCell ref="A32:B32"/>
    <mergeCell ref="A33:B33"/>
  </mergeCells>
  <phoneticPr fontId="5" type="noConversion"/>
  <pageMargins left="0.23622047244094491" right="0.27559055118110237" top="0.43307086614173229" bottom="0.35433070866141736" header="0.23622047244094491" footer="0.27559055118110237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C25" sqref="C25"/>
    </sheetView>
  </sheetViews>
  <sheetFormatPr defaultRowHeight="12.75"/>
  <cols>
    <col min="1" max="1" width="27.7109375" customWidth="1"/>
    <col min="3" max="3" width="10" customWidth="1"/>
    <col min="4" max="4" width="10.28515625" customWidth="1"/>
    <col min="8" max="8" width="10.28515625" customWidth="1"/>
    <col min="9" max="9" width="10.42578125" customWidth="1"/>
    <col min="10" max="10" width="11.42578125" customWidth="1"/>
  </cols>
  <sheetData>
    <row r="1" spans="1:10" ht="15.75" customHeight="1">
      <c r="A1" s="140" t="s">
        <v>204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5.75">
      <c r="A2" s="140" t="s">
        <v>205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.75">
      <c r="A3" s="140" t="s">
        <v>206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ht="15.75">
      <c r="A4" s="58"/>
      <c r="B4" s="59"/>
      <c r="C4" s="58"/>
      <c r="D4" s="58"/>
      <c r="E4" s="58"/>
      <c r="F4" s="58"/>
      <c r="G4" s="58"/>
      <c r="H4" s="58"/>
      <c r="I4" s="58"/>
      <c r="J4" s="58"/>
    </row>
    <row r="5" spans="1:10" ht="15.75">
      <c r="A5" s="57" t="s">
        <v>3</v>
      </c>
      <c r="B5" s="10"/>
      <c r="C5" s="10"/>
      <c r="D5" s="10"/>
      <c r="E5" s="10"/>
      <c r="F5" s="11"/>
      <c r="G5" s="11"/>
      <c r="H5" s="11"/>
      <c r="I5" s="31"/>
      <c r="J5" s="59"/>
    </row>
    <row r="6" spans="1:10" ht="15.75">
      <c r="A6" s="31"/>
      <c r="B6" s="10"/>
      <c r="C6" s="10"/>
      <c r="D6" s="10"/>
      <c r="E6" s="10"/>
      <c r="F6" s="11"/>
      <c r="G6" s="11"/>
      <c r="H6" s="11"/>
      <c r="I6" s="31"/>
      <c r="J6" s="59"/>
    </row>
    <row r="7" spans="1:10" ht="15.75">
      <c r="A7" s="196" t="s">
        <v>238</v>
      </c>
      <c r="B7" s="196"/>
      <c r="C7" s="196"/>
      <c r="D7" s="196"/>
      <c r="E7" s="196"/>
      <c r="F7" s="196"/>
      <c r="G7" s="196"/>
      <c r="H7" s="196"/>
      <c r="I7" s="56"/>
      <c r="J7" s="59"/>
    </row>
    <row r="8" spans="1:10" ht="15.75">
      <c r="A8" s="37"/>
      <c r="B8" s="12"/>
      <c r="C8" s="12"/>
      <c r="D8" s="12"/>
      <c r="E8" s="12"/>
      <c r="F8" s="12"/>
      <c r="G8" s="12"/>
      <c r="H8" s="12"/>
      <c r="I8" s="12"/>
      <c r="J8" s="12"/>
    </row>
    <row r="9" spans="1:10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>
      <c r="A10" s="142" t="s">
        <v>207</v>
      </c>
      <c r="B10" s="153" t="s">
        <v>208</v>
      </c>
      <c r="C10" s="153" t="s">
        <v>209</v>
      </c>
      <c r="D10" s="153"/>
      <c r="E10" s="153" t="s">
        <v>210</v>
      </c>
      <c r="F10" s="153"/>
      <c r="G10" s="153"/>
      <c r="H10" s="153"/>
      <c r="I10" s="197" t="s">
        <v>211</v>
      </c>
      <c r="J10" s="197" t="s">
        <v>212</v>
      </c>
    </row>
    <row r="11" spans="1:10">
      <c r="A11" s="142"/>
      <c r="B11" s="153"/>
      <c r="C11" s="153" t="s">
        <v>213</v>
      </c>
      <c r="D11" s="153" t="s">
        <v>214</v>
      </c>
      <c r="E11" s="153" t="s">
        <v>215</v>
      </c>
      <c r="F11" s="153"/>
      <c r="G11" s="153" t="s">
        <v>216</v>
      </c>
      <c r="H11" s="153"/>
      <c r="I11" s="198"/>
      <c r="J11" s="198"/>
    </row>
    <row r="12" spans="1:10" ht="21">
      <c r="A12" s="142"/>
      <c r="B12" s="153"/>
      <c r="C12" s="153"/>
      <c r="D12" s="153"/>
      <c r="E12" s="82" t="s">
        <v>120</v>
      </c>
      <c r="F12" s="82" t="s">
        <v>121</v>
      </c>
      <c r="G12" s="82" t="s">
        <v>120</v>
      </c>
      <c r="H12" s="82" t="s">
        <v>121</v>
      </c>
      <c r="I12" s="199"/>
      <c r="J12" s="199"/>
    </row>
    <row r="13" spans="1:10" ht="15.75">
      <c r="A13" s="61" t="s">
        <v>217</v>
      </c>
      <c r="B13" s="90"/>
      <c r="C13" s="90"/>
      <c r="D13" s="90"/>
      <c r="E13" s="90"/>
      <c r="F13" s="90"/>
      <c r="G13" s="90"/>
      <c r="H13" s="90"/>
      <c r="I13" s="90"/>
      <c r="J13" s="90"/>
    </row>
    <row r="14" spans="1:10">
      <c r="A14" s="89" t="s">
        <v>218</v>
      </c>
      <c r="B14" s="34"/>
      <c r="C14" s="34"/>
      <c r="D14" s="34"/>
      <c r="E14" s="34"/>
      <c r="F14" s="34"/>
      <c r="G14" s="34"/>
      <c r="H14" s="34"/>
      <c r="I14" s="21">
        <v>0</v>
      </c>
      <c r="J14" s="34"/>
    </row>
    <row r="15" spans="1:10" ht="15.75">
      <c r="A15" s="61" t="s">
        <v>219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1:10" ht="15.75">
      <c r="A16" s="63" t="s">
        <v>220</v>
      </c>
      <c r="B16" s="19"/>
      <c r="C16" s="19"/>
      <c r="D16" s="19"/>
      <c r="E16" s="19"/>
      <c r="F16" s="19"/>
      <c r="G16" s="19"/>
      <c r="H16" s="19"/>
      <c r="I16" s="21">
        <v>0</v>
      </c>
      <c r="J16" s="19"/>
    </row>
    <row r="17" spans="1:10" ht="15.75">
      <c r="A17" s="61" t="s">
        <v>221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>
      <c r="A18" s="91" t="s">
        <v>222</v>
      </c>
      <c r="B18" s="19"/>
      <c r="C18" s="19"/>
      <c r="D18" s="19"/>
      <c r="E18" s="19"/>
      <c r="F18" s="19"/>
      <c r="G18" s="19"/>
      <c r="H18" s="19"/>
      <c r="I18" s="21">
        <v>0</v>
      </c>
      <c r="J18" s="19"/>
    </row>
    <row r="19" spans="1:10">
      <c r="A19" s="91" t="s">
        <v>223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21">
        <v>0</v>
      </c>
      <c r="J19" s="19">
        <f>B19-I19</f>
        <v>0</v>
      </c>
    </row>
    <row r="20" spans="1:10" ht="15.75">
      <c r="A20" s="61" t="s">
        <v>224</v>
      </c>
      <c r="B20" s="21">
        <f t="shared" ref="B20:J20" si="0">SUM(B15:B19)</f>
        <v>0</v>
      </c>
      <c r="C20" s="21">
        <f t="shared" si="0"/>
        <v>0</v>
      </c>
      <c r="D20" s="21">
        <f t="shared" si="0"/>
        <v>0</v>
      </c>
      <c r="E20" s="21">
        <f t="shared" si="0"/>
        <v>0</v>
      </c>
      <c r="F20" s="21">
        <f t="shared" si="0"/>
        <v>0</v>
      </c>
      <c r="G20" s="21">
        <v>0</v>
      </c>
      <c r="H20" s="21">
        <f t="shared" si="0"/>
        <v>0</v>
      </c>
      <c r="I20" s="21">
        <f t="shared" si="0"/>
        <v>0</v>
      </c>
      <c r="J20" s="21">
        <f t="shared" si="0"/>
        <v>0</v>
      </c>
    </row>
    <row r="21" spans="1:10">
      <c r="A21" s="17"/>
      <c r="B21" s="9"/>
      <c r="C21" s="9"/>
      <c r="D21" s="9"/>
      <c r="E21" s="9"/>
      <c r="F21" s="9"/>
      <c r="G21" s="9"/>
      <c r="H21" s="9"/>
      <c r="I21" s="9"/>
      <c r="J21" s="18"/>
    </row>
    <row r="22" spans="1:10">
      <c r="A22" s="18"/>
      <c r="B22" s="18"/>
      <c r="C22" s="101"/>
      <c r="D22" s="18"/>
      <c r="E22" s="18"/>
      <c r="F22" s="18"/>
      <c r="G22" s="18"/>
      <c r="H22" s="18"/>
      <c r="I22" s="18"/>
      <c r="J22" s="18"/>
    </row>
    <row r="23" spans="1:10">
      <c r="A23" s="18"/>
      <c r="B23" s="18"/>
      <c r="C23" s="18"/>
      <c r="D23" s="18"/>
      <c r="E23" s="18"/>
      <c r="F23" s="18"/>
      <c r="G23" s="18"/>
      <c r="H23" s="18"/>
      <c r="I23" s="18"/>
      <c r="J23" s="18"/>
    </row>
    <row r="24" spans="1:10">
      <c r="A24" s="96"/>
      <c r="B24" s="17"/>
      <c r="C24" s="17"/>
      <c r="G24" s="17"/>
      <c r="H24" s="17"/>
      <c r="I24" s="17"/>
      <c r="J24" s="18"/>
    </row>
    <row r="25" spans="1:10">
      <c r="A25" s="95"/>
      <c r="B25" s="17" t="s">
        <v>237</v>
      </c>
      <c r="C25" s="17"/>
      <c r="G25" s="135" t="s">
        <v>235</v>
      </c>
      <c r="H25" s="135"/>
      <c r="I25" s="135"/>
    </row>
    <row r="26" spans="1:10">
      <c r="A26" s="95"/>
      <c r="B26" s="17" t="s">
        <v>61</v>
      </c>
      <c r="C26" s="17"/>
      <c r="G26" s="94"/>
      <c r="H26" s="17" t="s">
        <v>62</v>
      </c>
      <c r="I26" s="94"/>
    </row>
    <row r="27" spans="1:10">
      <c r="A27" s="17"/>
      <c r="B27" s="17"/>
      <c r="C27" s="17"/>
      <c r="G27" s="94"/>
      <c r="H27" s="17" t="s">
        <v>231</v>
      </c>
      <c r="I27" s="94"/>
    </row>
    <row r="28" spans="1:10">
      <c r="G28" s="95"/>
      <c r="H28" s="95"/>
      <c r="I28" s="95"/>
    </row>
  </sheetData>
  <mergeCells count="15">
    <mergeCell ref="G25:I25"/>
    <mergeCell ref="J10:J12"/>
    <mergeCell ref="I10:I12"/>
    <mergeCell ref="A10:A12"/>
    <mergeCell ref="B10:B12"/>
    <mergeCell ref="C10:D10"/>
    <mergeCell ref="E10:H10"/>
    <mergeCell ref="C11:C12"/>
    <mergeCell ref="D11:D12"/>
    <mergeCell ref="E11:F11"/>
    <mergeCell ref="A1:J1"/>
    <mergeCell ref="A2:J2"/>
    <mergeCell ref="A3:J3"/>
    <mergeCell ref="A7:H7"/>
    <mergeCell ref="G11:H11"/>
  </mergeCells>
  <phoneticPr fontId="5" type="noConversion"/>
  <pageMargins left="0.23" right="0.26" top="0.6" bottom="0.4" header="0.49212598499999999" footer="0.28000000000000003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Mod1</vt:lpstr>
      <vt:lpstr>Anexo Mod.1</vt:lpstr>
      <vt:lpstr>Mod2</vt:lpstr>
      <vt:lpstr>Mod3</vt:lpstr>
      <vt:lpstr>Mod4</vt:lpstr>
      <vt:lpstr>Mod5</vt:lpstr>
      <vt:lpstr>Mod6</vt:lpstr>
      <vt:lpstr>'Mod1'!Area_de_impressao</vt:lpstr>
      <vt:lpstr>'Mod4'!Area_de_impressao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Denise</cp:lastModifiedBy>
  <cp:lastPrinted>2013-11-29T02:00:00Z</cp:lastPrinted>
  <dcterms:created xsi:type="dcterms:W3CDTF">2010-03-24T18:16:42Z</dcterms:created>
  <dcterms:modified xsi:type="dcterms:W3CDTF">2013-11-29T12:52:22Z</dcterms:modified>
</cp:coreProperties>
</file>